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 hidePivotFieldList="1"/>
  <mc:AlternateContent xmlns:mc="http://schemas.openxmlformats.org/markup-compatibility/2006">
    <mc:Choice Requires="x15">
      <x15ac:absPath xmlns:x15ac="http://schemas.microsoft.com/office/spreadsheetml/2010/11/ac" url="/Users/nikki/Documents/"/>
    </mc:Choice>
  </mc:AlternateContent>
  <bookViews>
    <workbookView xWindow="0" yWindow="440" windowWidth="27700" windowHeight="26440"/>
  </bookViews>
  <sheets>
    <sheet name="Undergrad Summary" sheetId="3" r:id="rId1"/>
    <sheet name="Grad Summary" sheetId="4" r:id="rId2"/>
  </sheets>
  <definedNames>
    <definedName name="_xlnm.Print_Area" localSheetId="1">'Grad Summary'!$A$2:$P$53</definedName>
    <definedName name="_xlnm.Print_Area" localSheetId="0">'Undergrad Summary'!$A$2:$P$80</definedName>
    <definedName name="_xlnm.Print_Titles" localSheetId="1">'Grad Summary'!$2:$4</definedName>
    <definedName name="_xlnm.Print_Titles" localSheetId="0">'Undergrad Summary'!$2:$4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4" l="1"/>
  <c r="O7" i="4"/>
  <c r="O9" i="4"/>
  <c r="O12" i="4"/>
  <c r="O28" i="4"/>
  <c r="O13" i="4"/>
  <c r="O14" i="4"/>
  <c r="O27" i="4"/>
  <c r="O10" i="4"/>
  <c r="O31" i="4"/>
  <c r="O24" i="4"/>
  <c r="O8" i="4"/>
  <c r="O18" i="4"/>
  <c r="O11" i="4"/>
  <c r="O19" i="4"/>
  <c r="O25" i="4"/>
  <c r="O17" i="4"/>
  <c r="O15" i="4"/>
  <c r="O23" i="4"/>
  <c r="O22" i="4"/>
  <c r="O21" i="4"/>
  <c r="O16" i="4"/>
  <c r="O29" i="4"/>
  <c r="O20" i="4"/>
  <c r="O26" i="4"/>
  <c r="O30" i="4"/>
  <c r="O33" i="4"/>
  <c r="O34" i="4"/>
  <c r="O35" i="4"/>
  <c r="O37" i="4"/>
  <c r="O38" i="4"/>
  <c r="O48" i="4"/>
  <c r="O47" i="4"/>
  <c r="O45" i="4"/>
  <c r="O44" i="4"/>
  <c r="O43" i="4"/>
  <c r="O42" i="4"/>
  <c r="O41" i="4"/>
  <c r="O40" i="4"/>
  <c r="O49" i="4"/>
  <c r="O51" i="4"/>
  <c r="O50" i="4"/>
  <c r="O52" i="4"/>
  <c r="O53" i="4"/>
  <c r="I5" i="4"/>
  <c r="I7" i="4"/>
  <c r="I9" i="4"/>
  <c r="I12" i="4"/>
  <c r="I28" i="4"/>
  <c r="I13" i="4"/>
  <c r="I14" i="4"/>
  <c r="I27" i="4"/>
  <c r="I10" i="4"/>
  <c r="I31" i="4"/>
  <c r="I32" i="4"/>
  <c r="I24" i="4"/>
  <c r="I8" i="4"/>
  <c r="I18" i="4"/>
  <c r="I11" i="4"/>
  <c r="I19" i="4"/>
  <c r="I25" i="4"/>
  <c r="I17" i="4"/>
  <c r="I15" i="4"/>
  <c r="I23" i="4"/>
  <c r="I22" i="4"/>
  <c r="I21" i="4"/>
  <c r="I16" i="4"/>
  <c r="I29" i="4"/>
  <c r="I20" i="4"/>
  <c r="I26" i="4"/>
  <c r="I30" i="4"/>
  <c r="I33" i="4"/>
  <c r="I34" i="4"/>
  <c r="I35" i="4"/>
  <c r="I37" i="4"/>
  <c r="I36" i="4"/>
  <c r="I38" i="4"/>
  <c r="I48" i="4"/>
  <c r="I47" i="4"/>
  <c r="I46" i="4"/>
  <c r="I45" i="4"/>
  <c r="I44" i="4"/>
  <c r="I43" i="4"/>
  <c r="I42" i="4"/>
  <c r="I41" i="4"/>
  <c r="I40" i="4"/>
  <c r="I39" i="4"/>
  <c r="I49" i="4"/>
  <c r="I51" i="4"/>
  <c r="I50" i="4"/>
  <c r="I52" i="4"/>
  <c r="I6" i="4"/>
  <c r="P53" i="4"/>
  <c r="P33" i="4"/>
  <c r="P23" i="4"/>
  <c r="P24" i="4"/>
  <c r="P28" i="4"/>
  <c r="P51" i="4"/>
  <c r="P43" i="4"/>
  <c r="P15" i="4"/>
  <c r="P12" i="4"/>
  <c r="P20" i="4"/>
  <c r="P25" i="4"/>
  <c r="P49" i="4"/>
  <c r="P44" i="4"/>
  <c r="P37" i="4"/>
  <c r="P29" i="4"/>
  <c r="P19" i="4"/>
  <c r="P10" i="4"/>
  <c r="P31" i="4"/>
  <c r="P30" i="4"/>
  <c r="P52" i="4"/>
  <c r="P41" i="4"/>
  <c r="P50" i="4"/>
  <c r="P42" i="4"/>
  <c r="P38" i="4"/>
  <c r="P26" i="4"/>
  <c r="P17" i="4"/>
  <c r="P9" i="4"/>
  <c r="P45" i="4"/>
  <c r="P35" i="4"/>
  <c r="P16" i="4"/>
  <c r="P11" i="4"/>
  <c r="P27" i="4"/>
  <c r="P21" i="4"/>
  <c r="P18" i="4"/>
  <c r="P14" i="4"/>
  <c r="P40" i="4"/>
  <c r="P47" i="4"/>
  <c r="P34" i="4"/>
  <c r="P22" i="4"/>
  <c r="P8" i="4"/>
  <c r="P13" i="4"/>
  <c r="P48" i="4"/>
  <c r="P7" i="4"/>
  <c r="O21" i="3"/>
  <c r="O36" i="3"/>
  <c r="O45" i="3"/>
  <c r="O34" i="3"/>
  <c r="O46" i="3"/>
  <c r="O40" i="3"/>
  <c r="O42" i="3"/>
  <c r="O38" i="3"/>
  <c r="O37" i="3"/>
  <c r="O80" i="3"/>
  <c r="O79" i="3"/>
  <c r="O69" i="3"/>
  <c r="O56" i="3"/>
  <c r="O53" i="3"/>
  <c r="O78" i="3"/>
  <c r="O72" i="3"/>
  <c r="O71" i="3"/>
  <c r="O75" i="3"/>
  <c r="O64" i="3"/>
  <c r="O76" i="3"/>
  <c r="O58" i="3"/>
  <c r="O68" i="3"/>
  <c r="O65" i="3"/>
  <c r="O63" i="3"/>
  <c r="O59" i="3"/>
  <c r="O67" i="3"/>
  <c r="O66" i="3"/>
  <c r="O73" i="3"/>
  <c r="O74" i="3"/>
  <c r="O77" i="3"/>
  <c r="O52" i="3"/>
  <c r="O51" i="3"/>
  <c r="O55" i="3"/>
  <c r="O60" i="3"/>
  <c r="O54" i="3"/>
  <c r="O70" i="3"/>
  <c r="O61" i="3"/>
  <c r="O57" i="3"/>
  <c r="O62" i="3"/>
  <c r="O50" i="3"/>
  <c r="O43" i="3"/>
  <c r="O35" i="3"/>
  <c r="O39" i="3"/>
  <c r="O44" i="3"/>
  <c r="O41" i="3"/>
  <c r="O49" i="3"/>
  <c r="O47" i="3"/>
  <c r="O33" i="3"/>
  <c r="O29" i="3"/>
  <c r="O27" i="3"/>
  <c r="O26" i="3"/>
  <c r="O25" i="3"/>
  <c r="O24" i="3"/>
  <c r="O22" i="3"/>
  <c r="O30" i="3"/>
  <c r="O23" i="3"/>
  <c r="O31" i="3"/>
  <c r="O28" i="3"/>
  <c r="O15" i="3"/>
  <c r="O16" i="3"/>
  <c r="O7" i="3"/>
  <c r="O13" i="3"/>
  <c r="O10" i="3"/>
  <c r="O8" i="3"/>
  <c r="O5" i="3"/>
  <c r="O9" i="3"/>
  <c r="O11" i="3"/>
  <c r="O17" i="3"/>
  <c r="O6" i="3"/>
  <c r="O12" i="3"/>
  <c r="O14" i="3"/>
  <c r="I18" i="3"/>
  <c r="I14" i="3"/>
  <c r="I12" i="3"/>
  <c r="I6" i="3"/>
  <c r="I17" i="3"/>
  <c r="I11" i="3"/>
  <c r="I9" i="3"/>
  <c r="I20" i="3"/>
  <c r="I5" i="3"/>
  <c r="I8" i="3"/>
  <c r="I10" i="3"/>
  <c r="I13" i="3"/>
  <c r="I7" i="3"/>
  <c r="I16" i="3"/>
  <c r="I15" i="3"/>
  <c r="I21" i="3"/>
  <c r="I32" i="3"/>
  <c r="I28" i="3"/>
  <c r="I31" i="3"/>
  <c r="I23" i="3"/>
  <c r="I30" i="3"/>
  <c r="I22" i="3"/>
  <c r="I24" i="3"/>
  <c r="I25" i="3"/>
  <c r="I26" i="3"/>
  <c r="I27" i="3"/>
  <c r="I29" i="3"/>
  <c r="I33" i="3"/>
  <c r="I47" i="3"/>
  <c r="I49" i="3"/>
  <c r="I41" i="3"/>
  <c r="I44" i="3"/>
  <c r="I39" i="3"/>
  <c r="I34" i="3"/>
  <c r="I48" i="3"/>
  <c r="I46" i="3"/>
  <c r="I40" i="3"/>
  <c r="I42" i="3"/>
  <c r="I38" i="3"/>
  <c r="I37" i="3"/>
  <c r="I36" i="3"/>
  <c r="I45" i="3"/>
  <c r="I35" i="3"/>
  <c r="I43" i="3"/>
  <c r="I50" i="3"/>
  <c r="I62" i="3"/>
  <c r="I57" i="3"/>
  <c r="I61" i="3"/>
  <c r="I70" i="3"/>
  <c r="I54" i="3"/>
  <c r="I60" i="3"/>
  <c r="I55" i="3"/>
  <c r="I51" i="3"/>
  <c r="I52" i="3"/>
  <c r="I77" i="3"/>
  <c r="I74" i="3"/>
  <c r="I73" i="3"/>
  <c r="I66" i="3"/>
  <c r="I67" i="3"/>
  <c r="I59" i="3"/>
  <c r="I63" i="3"/>
  <c r="I65" i="3"/>
  <c r="I68" i="3"/>
  <c r="I58" i="3"/>
  <c r="I76" i="3"/>
  <c r="I64" i="3"/>
  <c r="I75" i="3"/>
  <c r="I71" i="3"/>
  <c r="I72" i="3"/>
  <c r="I78" i="3"/>
  <c r="I53" i="3"/>
  <c r="I56" i="3"/>
  <c r="I69" i="3"/>
  <c r="I79" i="3"/>
  <c r="I80" i="3"/>
  <c r="I19" i="3"/>
  <c r="P54" i="3"/>
  <c r="P66" i="3"/>
  <c r="P64" i="3"/>
  <c r="P79" i="3"/>
  <c r="P59" i="3"/>
  <c r="P53" i="3"/>
  <c r="P45" i="3"/>
  <c r="P70" i="3"/>
  <c r="P73" i="3"/>
  <c r="P76" i="3"/>
  <c r="P69" i="3"/>
  <c r="P80" i="3"/>
  <c r="P55" i="3"/>
  <c r="P77" i="3"/>
  <c r="P68" i="3"/>
  <c r="P71" i="3"/>
  <c r="P61" i="3"/>
  <c r="P58" i="3"/>
  <c r="P56" i="3"/>
  <c r="P40" i="3"/>
  <c r="P47" i="3"/>
  <c r="P29" i="3"/>
  <c r="P34" i="3"/>
  <c r="P75" i="3"/>
  <c r="P67" i="3"/>
  <c r="P60" i="3"/>
  <c r="P30" i="3"/>
  <c r="P23" i="3"/>
  <c r="P51" i="3"/>
  <c r="P63" i="3"/>
  <c r="P72" i="3"/>
  <c r="P74" i="3"/>
  <c r="P62" i="3"/>
  <c r="P52" i="3"/>
  <c r="P65" i="3"/>
  <c r="P78" i="3"/>
  <c r="P38" i="3"/>
  <c r="P22" i="3"/>
  <c r="P31" i="3"/>
  <c r="P14" i="3"/>
  <c r="P10" i="3"/>
  <c r="P13" i="3"/>
  <c r="P6" i="3"/>
  <c r="P35" i="3"/>
  <c r="P7" i="3"/>
  <c r="P16" i="3"/>
  <c r="P21" i="3"/>
  <c r="P50" i="3"/>
  <c r="P17" i="3"/>
  <c r="P43" i="3"/>
  <c r="P37" i="3"/>
  <c r="P57" i="3"/>
  <c r="P42" i="3"/>
  <c r="P11" i="3"/>
  <c r="P5" i="3"/>
  <c r="P15" i="3"/>
  <c r="P36" i="3"/>
  <c r="P49" i="3"/>
  <c r="P12" i="3"/>
  <c r="P33" i="3"/>
  <c r="P25" i="3"/>
  <c r="P9" i="3"/>
  <c r="P44" i="3"/>
  <c r="P41" i="3"/>
  <c r="P24" i="3"/>
  <c r="P26" i="3"/>
  <c r="P39" i="3"/>
  <c r="P8" i="3"/>
  <c r="P28" i="3"/>
  <c r="P27" i="3"/>
  <c r="P46" i="3"/>
</calcChain>
</file>

<file path=xl/sharedStrings.xml><?xml version="1.0" encoding="utf-8"?>
<sst xmlns="http://schemas.openxmlformats.org/spreadsheetml/2006/main" count="284" uniqueCount="110">
  <si>
    <t>2-Digit CIP Code</t>
  </si>
  <si>
    <t>Program Description</t>
  </si>
  <si>
    <t>26</t>
  </si>
  <si>
    <t>Biological and Biomedical Sciences</t>
  </si>
  <si>
    <t>30</t>
  </si>
  <si>
    <t>40</t>
  </si>
  <si>
    <t>51</t>
  </si>
  <si>
    <t>Health Professions and Related Clinical Sciences</t>
  </si>
  <si>
    <t>50</t>
  </si>
  <si>
    <t>10</t>
  </si>
  <si>
    <t>22</t>
  </si>
  <si>
    <t>Legal Professions and Studies</t>
  </si>
  <si>
    <t>11</t>
  </si>
  <si>
    <t>Computer and Information Sciences and Support Services</t>
  </si>
  <si>
    <t>12</t>
  </si>
  <si>
    <t>Personal and Culinary Services</t>
  </si>
  <si>
    <t>15</t>
  </si>
  <si>
    <t>Engineering Technologies/Technicians</t>
  </si>
  <si>
    <t>46</t>
  </si>
  <si>
    <t>Construction Trades</t>
  </si>
  <si>
    <t>47</t>
  </si>
  <si>
    <t>Mechanic and Repair Technologies/Technicians</t>
  </si>
  <si>
    <t>48</t>
  </si>
  <si>
    <t>Precision Production</t>
  </si>
  <si>
    <t>49</t>
  </si>
  <si>
    <t>Transportation and Materials Moving</t>
  </si>
  <si>
    <t>52</t>
  </si>
  <si>
    <t>Business, Management, Marketing, and Related Support Svcs</t>
  </si>
  <si>
    <t>01</t>
  </si>
  <si>
    <t>Agriculture, Agriculture Operations, and Related Sciences</t>
  </si>
  <si>
    <t>Communications Technologies/Technicians and Support Services</t>
  </si>
  <si>
    <t>13</t>
  </si>
  <si>
    <t>Education</t>
  </si>
  <si>
    <t>14</t>
  </si>
  <si>
    <t>Engineering</t>
  </si>
  <si>
    <t>19</t>
  </si>
  <si>
    <t>Family and Consumer Sciences/Human Sciences</t>
  </si>
  <si>
    <t>24</t>
  </si>
  <si>
    <t>Liberal Arts and Sciences, General Studies and Humanities</t>
  </si>
  <si>
    <t>43</t>
  </si>
  <si>
    <t>Security and Protective Services</t>
  </si>
  <si>
    <t>Visual and Performing Arts</t>
  </si>
  <si>
    <t>Multi/Interdisciplinary Studies</t>
  </si>
  <si>
    <t>03</t>
  </si>
  <si>
    <t>Natural Resources and Conservation</t>
  </si>
  <si>
    <t>09</t>
  </si>
  <si>
    <t>Communication, Journalism, and Related Programs</t>
  </si>
  <si>
    <t>16</t>
  </si>
  <si>
    <t>Foreign Languages, Literatures, and Linguistics</t>
  </si>
  <si>
    <t>41</t>
  </si>
  <si>
    <t>Science Technologies/Technicians</t>
  </si>
  <si>
    <t>04</t>
  </si>
  <si>
    <t>Architecture and Related Services</t>
  </si>
  <si>
    <t>23</t>
  </si>
  <si>
    <t>English Language and Literature/Letters</t>
  </si>
  <si>
    <t>25</t>
  </si>
  <si>
    <t>Library Science</t>
  </si>
  <si>
    <t>27</t>
  </si>
  <si>
    <t>Mathematics and Statistics</t>
  </si>
  <si>
    <t>31</t>
  </si>
  <si>
    <t>Parks, Recreation, Leisure, and Fitness Studies</t>
  </si>
  <si>
    <t>38</t>
  </si>
  <si>
    <t>Philosophy and Religious Studies</t>
  </si>
  <si>
    <t>Physical Sciences</t>
  </si>
  <si>
    <t>42</t>
  </si>
  <si>
    <t>Psychology</t>
  </si>
  <si>
    <t>44</t>
  </si>
  <si>
    <t>Public Administration and Social Service Professions</t>
  </si>
  <si>
    <t>45</t>
  </si>
  <si>
    <t>Social Sciences</t>
  </si>
  <si>
    <t>54</t>
  </si>
  <si>
    <t>History</t>
  </si>
  <si>
    <t>Certificate</t>
  </si>
  <si>
    <t>Diploma</t>
  </si>
  <si>
    <t>Assoc</t>
  </si>
  <si>
    <t>Baccalaureate</t>
  </si>
  <si>
    <t>Grand Total</t>
  </si>
  <si>
    <t>Certificate Total</t>
  </si>
  <si>
    <t>Diploma Total</t>
  </si>
  <si>
    <t>Assoc Total</t>
  </si>
  <si>
    <t>Baccalaureate Total</t>
  </si>
  <si>
    <t>Louisiana Employment Rates by Program</t>
  </si>
  <si>
    <r>
      <rPr>
        <b/>
        <sz val="11"/>
        <color rgb="FFFF0000"/>
        <rFont val="Calibri"/>
        <family val="2"/>
      </rPr>
      <t>2013-14 &amp; 2014-15</t>
    </r>
    <r>
      <rPr>
        <sz val="11"/>
        <rFont val="Calibri"/>
      </rPr>
      <t xml:space="preserve"> Completer Cohort</t>
    </r>
  </si>
  <si>
    <r>
      <rPr>
        <b/>
        <sz val="11"/>
        <color rgb="FFFF0000"/>
        <rFont val="Calibri"/>
        <family val="2"/>
      </rPr>
      <t xml:space="preserve">2013-14 </t>
    </r>
    <r>
      <rPr>
        <sz val="11"/>
        <rFont val="Calibri"/>
      </rPr>
      <t>Completer Cohort</t>
    </r>
  </si>
  <si>
    <r>
      <rPr>
        <b/>
        <sz val="11"/>
        <color rgb="FFFF0000"/>
        <rFont val="Calibri"/>
        <family val="2"/>
      </rPr>
      <t xml:space="preserve">2013-14 &amp; 2014-15 Completers </t>
    </r>
    <r>
      <rPr>
        <sz val="11"/>
        <rFont val="Calibri"/>
      </rPr>
      <t xml:space="preserve">Found Employed </t>
    </r>
    <r>
      <rPr>
        <b/>
        <u/>
        <sz val="11"/>
        <rFont val="Calibri"/>
        <family val="2"/>
      </rPr>
      <t>2nd Qtr</t>
    </r>
  </si>
  <si>
    <r>
      <rPr>
        <b/>
        <sz val="11"/>
        <color rgb="FFFF0000"/>
        <rFont val="Calibri"/>
        <family val="2"/>
      </rPr>
      <t>2013-14 Completers</t>
    </r>
    <r>
      <rPr>
        <sz val="11"/>
        <rFont val="Calibri"/>
      </rPr>
      <t xml:space="preserve"> Found Employed</t>
    </r>
    <r>
      <rPr>
        <b/>
        <u/>
        <sz val="11"/>
        <rFont val="Calibri"/>
        <family val="2"/>
      </rPr>
      <t xml:space="preserve"> 6th Qtr</t>
    </r>
  </si>
  <si>
    <r>
      <rPr>
        <b/>
        <sz val="11"/>
        <color rgb="FFFF0000"/>
        <rFont val="Calibri"/>
        <family val="2"/>
      </rPr>
      <t xml:space="preserve">2013-14 &amp; 2014-15 Completers </t>
    </r>
    <r>
      <rPr>
        <sz val="11"/>
        <rFont val="Calibri"/>
      </rPr>
      <t xml:space="preserve">% Wage Records </t>
    </r>
    <r>
      <rPr>
        <b/>
        <u/>
        <sz val="11"/>
        <rFont val="Calibri"/>
        <family val="2"/>
      </rPr>
      <t>2nd Qtr</t>
    </r>
  </si>
  <si>
    <r>
      <t xml:space="preserve">Sum of </t>
    </r>
    <r>
      <rPr>
        <b/>
        <u/>
        <sz val="11"/>
        <rFont val="Calibri"/>
        <family val="2"/>
      </rPr>
      <t>2nd Qtr</t>
    </r>
    <r>
      <rPr>
        <sz val="11"/>
        <rFont val="Calibri"/>
      </rPr>
      <t xml:space="preserve"> Wages of </t>
    </r>
    <r>
      <rPr>
        <b/>
        <sz val="11"/>
        <color rgb="FFFF0000"/>
        <rFont val="Calibri"/>
        <family val="2"/>
      </rPr>
      <t xml:space="preserve">2013-14 &amp; 2014-15 Completers </t>
    </r>
  </si>
  <si>
    <r>
      <rPr>
        <b/>
        <sz val="11"/>
        <color rgb="FFFF0000"/>
        <rFont val="Calibri"/>
        <family val="2"/>
      </rPr>
      <t xml:space="preserve">2013-14 Completers </t>
    </r>
    <r>
      <rPr>
        <sz val="11"/>
        <rFont val="Calibri"/>
      </rPr>
      <t xml:space="preserve">% Wage Records </t>
    </r>
    <r>
      <rPr>
        <b/>
        <u/>
        <sz val="11"/>
        <rFont val="Calibri"/>
        <family val="2"/>
      </rPr>
      <t>6th Qtr</t>
    </r>
  </si>
  <si>
    <r>
      <t xml:space="preserve">Sum of </t>
    </r>
    <r>
      <rPr>
        <b/>
        <sz val="11"/>
        <color theme="1"/>
        <rFont val="Calibri"/>
        <family val="2"/>
      </rPr>
      <t>6th Qtr</t>
    </r>
    <r>
      <rPr>
        <sz val="11"/>
        <rFont val="Calibri"/>
      </rPr>
      <t xml:space="preserve"> Wages </t>
    </r>
    <r>
      <rPr>
        <sz val="11"/>
        <color theme="1"/>
        <rFont val="Calibri"/>
        <family val="2"/>
      </rPr>
      <t>of</t>
    </r>
    <r>
      <rPr>
        <b/>
        <sz val="11"/>
        <color rgb="FFFF0000"/>
        <rFont val="Calibri"/>
        <family val="2"/>
      </rPr>
      <t xml:space="preserve"> 2013-14 Completers</t>
    </r>
  </si>
  <si>
    <r>
      <t xml:space="preserve"> Calc </t>
    </r>
    <r>
      <rPr>
        <b/>
        <u/>
        <sz val="11"/>
        <color theme="1"/>
        <rFont val="Calibri"/>
        <family val="2"/>
      </rPr>
      <t>2nd Qt</t>
    </r>
    <r>
      <rPr>
        <sz val="11"/>
        <rFont val="Calibri"/>
      </rPr>
      <t xml:space="preserve">r Avg Wage </t>
    </r>
    <r>
      <rPr>
        <b/>
        <sz val="11"/>
        <rFont val="Calibri"/>
        <family val="2"/>
      </rPr>
      <t>of</t>
    </r>
    <r>
      <rPr>
        <b/>
        <sz val="11"/>
        <color rgb="FFFF0000"/>
        <rFont val="Calibri"/>
        <family val="2"/>
      </rPr>
      <t xml:space="preserve"> 2013-14 &amp; 2014-15 Completers </t>
    </r>
  </si>
  <si>
    <r>
      <t xml:space="preserve"> Calc </t>
    </r>
    <r>
      <rPr>
        <b/>
        <u/>
        <sz val="11"/>
        <color theme="1"/>
        <rFont val="Calibri"/>
        <family val="2"/>
      </rPr>
      <t>6th Qtr</t>
    </r>
    <r>
      <rPr>
        <sz val="11"/>
        <rFont val="Calibri"/>
      </rPr>
      <t xml:space="preserve"> Avg Wage</t>
    </r>
    <r>
      <rPr>
        <b/>
        <u/>
        <sz val="11"/>
        <rFont val="Calibri"/>
        <family val="2"/>
      </rPr>
      <t xml:space="preserve"> </t>
    </r>
    <r>
      <rPr>
        <sz val="11"/>
        <rFont val="Calibri"/>
      </rPr>
      <t>of</t>
    </r>
    <r>
      <rPr>
        <b/>
        <sz val="11"/>
        <color rgb="FFFF0000"/>
        <rFont val="Calibri"/>
        <family val="2"/>
      </rPr>
      <t xml:space="preserve"> 2013-14 Completers</t>
    </r>
  </si>
  <si>
    <t>Change in Estimated Annual Avg Wage</t>
  </si>
  <si>
    <t xml:space="preserve">Max Degree Level Awarded </t>
  </si>
  <si>
    <r>
      <t xml:space="preserve">Calculated </t>
    </r>
    <r>
      <rPr>
        <b/>
        <u/>
        <sz val="11"/>
        <rFont val="Calibri"/>
        <family val="2"/>
      </rPr>
      <t>ESTIMATED</t>
    </r>
    <r>
      <rPr>
        <sz val="11"/>
        <rFont val="Calibri"/>
      </rPr>
      <t xml:space="preserve"> Annual Avg Wage by Program Based on</t>
    </r>
    <r>
      <rPr>
        <b/>
        <u/>
        <sz val="11"/>
        <rFont val="Calibri"/>
        <family val="2"/>
      </rPr>
      <t xml:space="preserve"> 2nd Qtr post-completion </t>
    </r>
  </si>
  <si>
    <r>
      <t xml:space="preserve">Calculated </t>
    </r>
    <r>
      <rPr>
        <b/>
        <i/>
        <u/>
        <sz val="11"/>
        <rFont val="Calibri"/>
        <family val="2"/>
      </rPr>
      <t>ESTIMATED</t>
    </r>
    <r>
      <rPr>
        <sz val="11"/>
        <rFont val="Calibri"/>
      </rPr>
      <t xml:space="preserve"> Annual Avg Wage by Program Based on </t>
    </r>
    <r>
      <rPr>
        <b/>
        <u/>
        <sz val="11"/>
        <color theme="1"/>
        <rFont val="Calibri"/>
        <family val="2"/>
      </rPr>
      <t>6th Qtr post-completion</t>
    </r>
    <r>
      <rPr>
        <sz val="11"/>
        <rFont val="Calibri"/>
      </rPr>
      <t xml:space="preserve"> </t>
    </r>
  </si>
  <si>
    <t>Masters</t>
  </si>
  <si>
    <t>Docotoral</t>
  </si>
  <si>
    <t>Professional</t>
  </si>
  <si>
    <t>Ed. Specialist</t>
  </si>
  <si>
    <t>Post-Masters</t>
  </si>
  <si>
    <t>Grad Certificate</t>
  </si>
  <si>
    <t>Grad Certificate Total</t>
  </si>
  <si>
    <t>Masters Total</t>
  </si>
  <si>
    <t>Ed. Specialist Total</t>
  </si>
  <si>
    <t>Post-Masters Total</t>
  </si>
  <si>
    <t>Docotoral Total</t>
  </si>
  <si>
    <t>Professional Total</t>
  </si>
  <si>
    <t>Initial employment rates and wages are based on both 2013-14 and 2014-15 Completers found employed 2 quarters after their respective Completion Term. In order  to determine wage gains and/or losses and employment retention, wage matches are also captured 6 quarters after program completion (or 1 year past that initial point). Due to wage data availability, only the 2013-14 Completers were used for that part of the analysis. Data are limited to ONLY those students found in Louisiana Unemployment Insurance Wage Records.  Out of state &amp; International students and students still enrolled in a Louisiana public postsecondary institution are not included in this summary. Wages for completers with 5 or less in a program have been supressed, but remain in the award level subtotals and grand total.</t>
  </si>
  <si>
    <r>
      <t xml:space="preserve"> Calc </t>
    </r>
    <r>
      <rPr>
        <b/>
        <u/>
        <sz val="11"/>
        <color theme="1"/>
        <rFont val="Calibri"/>
        <family val="2"/>
      </rPr>
      <t>2nd Qt</t>
    </r>
    <r>
      <rPr>
        <b/>
        <u/>
        <sz val="11"/>
        <rFont val="Calibri"/>
        <family val="2"/>
      </rPr>
      <t>r</t>
    </r>
    <r>
      <rPr>
        <sz val="11"/>
        <rFont val="Calibri"/>
      </rPr>
      <t xml:space="preserve"> Avg Wage </t>
    </r>
    <r>
      <rPr>
        <b/>
        <sz val="11"/>
        <rFont val="Calibri"/>
        <family val="2"/>
      </rPr>
      <t>of</t>
    </r>
    <r>
      <rPr>
        <b/>
        <sz val="11"/>
        <color rgb="FFFF0000"/>
        <rFont val="Calibri"/>
        <family val="2"/>
      </rPr>
      <t xml:space="preserve"> 2013-14 &amp; 2014-15 Completers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</si>
</sst>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2" x14ac:knownFonts="1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u/>
      <sz val="11"/>
      <name val="Calibri"/>
      <family val="2"/>
    </font>
    <font>
      <b/>
      <u/>
      <sz val="11"/>
      <color theme="1"/>
      <name val="Calibri"/>
      <family val="2"/>
    </font>
    <font>
      <b/>
      <i/>
      <u/>
      <sz val="11"/>
      <name val="Calibri"/>
      <family val="2"/>
    </font>
    <font>
      <b/>
      <sz val="11"/>
      <color theme="0"/>
      <name val="Calibri"/>
      <family val="2"/>
    </font>
    <font>
      <b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rgb="FF999999"/>
      </top>
      <bottom/>
      <diagonal/>
    </border>
    <border>
      <left style="thin">
        <color auto="1"/>
      </left>
      <right/>
      <top style="thin">
        <color indexed="65"/>
      </top>
      <bottom/>
      <diagonal/>
    </border>
    <border>
      <left/>
      <right style="thin">
        <color auto="1"/>
      </right>
      <top style="thin">
        <color rgb="FF999999"/>
      </top>
      <bottom/>
      <diagonal/>
    </border>
    <border>
      <left style="thin">
        <color rgb="FF999999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rgb="FF999999"/>
      </top>
      <bottom/>
      <diagonal/>
    </border>
    <border>
      <left style="thin">
        <color auto="1"/>
      </left>
      <right/>
      <top style="thin">
        <color rgb="FF999999"/>
      </top>
      <bottom style="thin">
        <color auto="1"/>
      </bottom>
      <diagonal/>
    </border>
    <border>
      <left style="thin">
        <color indexed="65"/>
      </left>
      <right/>
      <top style="thin">
        <color rgb="FF999999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auto="1"/>
      </bottom>
      <diagonal/>
    </border>
    <border>
      <left/>
      <right/>
      <top style="thin">
        <color rgb="FF999999"/>
      </top>
      <bottom style="thin">
        <color auto="1"/>
      </bottom>
      <diagonal/>
    </border>
    <border>
      <left style="thick">
        <color auto="1"/>
      </left>
      <right/>
      <top style="thin">
        <color rgb="FF999999"/>
      </top>
      <bottom style="thin">
        <color auto="1"/>
      </bottom>
      <diagonal/>
    </border>
    <border>
      <left/>
      <right style="thin">
        <color auto="1"/>
      </right>
      <top style="thin">
        <color rgb="FF999999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rgb="FF999999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3" xfId="0" applyNumberFormat="1" applyBorder="1"/>
    <xf numFmtId="9" fontId="0" fillId="0" borderId="3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9" fontId="0" fillId="0" borderId="6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6" fillId="0" borderId="0" xfId="0" applyFont="1"/>
    <xf numFmtId="0" fontId="5" fillId="4" borderId="9" xfId="0" applyFont="1" applyFill="1" applyBorder="1" applyAlignment="1">
      <alignment horizontal="center" wrapText="1"/>
    </xf>
    <xf numFmtId="3" fontId="0" fillId="0" borderId="13" xfId="0" applyNumberFormat="1" applyBorder="1"/>
    <xf numFmtId="6" fontId="0" fillId="0" borderId="0" xfId="0" applyNumberFormat="1"/>
    <xf numFmtId="0" fontId="5" fillId="7" borderId="9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10" fillId="3" borderId="2" xfId="0" applyFont="1" applyFill="1" applyBorder="1"/>
    <xf numFmtId="3" fontId="10" fillId="3" borderId="1" xfId="0" applyNumberFormat="1" applyFont="1" applyFill="1" applyBorder="1"/>
    <xf numFmtId="3" fontId="10" fillId="3" borderId="3" xfId="0" applyNumberFormat="1" applyFont="1" applyFill="1" applyBorder="1"/>
    <xf numFmtId="9" fontId="10" fillId="3" borderId="3" xfId="0" applyNumberFormat="1" applyFont="1" applyFill="1" applyBorder="1"/>
    <xf numFmtId="164" fontId="10" fillId="3" borderId="3" xfId="0" applyNumberFormat="1" applyFont="1" applyFill="1" applyBorder="1"/>
    <xf numFmtId="3" fontId="10" fillId="3" borderId="13" xfId="0" applyNumberFormat="1" applyFont="1" applyFill="1" applyBorder="1"/>
    <xf numFmtId="0" fontId="3" fillId="6" borderId="2" xfId="0" applyFont="1" applyFill="1" applyBorder="1"/>
    <xf numFmtId="3" fontId="3" fillId="6" borderId="1" xfId="0" applyNumberFormat="1" applyFont="1" applyFill="1" applyBorder="1"/>
    <xf numFmtId="3" fontId="3" fillId="6" borderId="3" xfId="0" applyNumberFormat="1" applyFont="1" applyFill="1" applyBorder="1"/>
    <xf numFmtId="9" fontId="3" fillId="6" borderId="3" xfId="0" applyNumberFormat="1" applyFont="1" applyFill="1" applyBorder="1"/>
    <xf numFmtId="164" fontId="3" fillId="6" borderId="3" xfId="0" applyNumberFormat="1" applyFont="1" applyFill="1" applyBorder="1"/>
    <xf numFmtId="3" fontId="3" fillId="6" borderId="13" xfId="0" applyNumberFormat="1" applyFont="1" applyFill="1" applyBorder="1"/>
    <xf numFmtId="0" fontId="3" fillId="0" borderId="0" xfId="0" applyFont="1"/>
    <xf numFmtId="0" fontId="3" fillId="5" borderId="2" xfId="0" applyFont="1" applyFill="1" applyBorder="1"/>
    <xf numFmtId="3" fontId="3" fillId="5" borderId="1" xfId="0" applyNumberFormat="1" applyFont="1" applyFill="1" applyBorder="1"/>
    <xf numFmtId="3" fontId="3" fillId="5" borderId="3" xfId="0" applyNumberFormat="1" applyFont="1" applyFill="1" applyBorder="1"/>
    <xf numFmtId="9" fontId="3" fillId="5" borderId="3" xfId="0" applyNumberFormat="1" applyFont="1" applyFill="1" applyBorder="1"/>
    <xf numFmtId="164" fontId="3" fillId="5" borderId="3" xfId="0" applyNumberFormat="1" applyFont="1" applyFill="1" applyBorder="1"/>
    <xf numFmtId="3" fontId="3" fillId="5" borderId="13" xfId="0" applyNumberFormat="1" applyFont="1" applyFill="1" applyBorder="1"/>
    <xf numFmtId="164" fontId="0" fillId="0" borderId="1" xfId="0" applyNumberFormat="1" applyBorder="1"/>
    <xf numFmtId="0" fontId="3" fillId="4" borderId="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wrapText="1"/>
    </xf>
    <xf numFmtId="0" fontId="3" fillId="4" borderId="9" xfId="0" applyFont="1" applyFill="1" applyBorder="1"/>
    <xf numFmtId="0" fontId="3" fillId="0" borderId="14" xfId="0" applyFont="1" applyBorder="1"/>
    <xf numFmtId="6" fontId="0" fillId="0" borderId="15" xfId="0" applyNumberFormat="1" applyBorder="1"/>
    <xf numFmtId="6" fontId="0" fillId="0" borderId="16" xfId="0" applyNumberFormat="1" applyBorder="1"/>
    <xf numFmtId="0" fontId="3" fillId="0" borderId="17" xfId="0" applyFont="1" applyBorder="1"/>
    <xf numFmtId="0" fontId="3" fillId="5" borderId="18" xfId="0" applyFont="1" applyFill="1" applyBorder="1"/>
    <xf numFmtId="6" fontId="3" fillId="5" borderId="15" xfId="0" applyNumberFormat="1" applyFont="1" applyFill="1" applyBorder="1"/>
    <xf numFmtId="0" fontId="3" fillId="2" borderId="18" xfId="0" applyFont="1" applyFill="1" applyBorder="1"/>
    <xf numFmtId="0" fontId="3" fillId="0" borderId="18" xfId="0" applyFont="1" applyBorder="1"/>
    <xf numFmtId="0" fontId="3" fillId="6" borderId="18" xfId="0" applyFont="1" applyFill="1" applyBorder="1"/>
    <xf numFmtId="6" fontId="3" fillId="6" borderId="15" xfId="0" applyNumberFormat="1" applyFont="1" applyFill="1" applyBorder="1"/>
    <xf numFmtId="0" fontId="10" fillId="3" borderId="18" xfId="0" applyFont="1" applyFill="1" applyBorder="1"/>
    <xf numFmtId="6" fontId="10" fillId="3" borderId="15" xfId="0" applyNumberFormat="1" applyFont="1" applyFill="1" applyBorder="1"/>
    <xf numFmtId="0" fontId="3" fillId="0" borderId="19" xfId="0" applyFont="1" applyBorder="1"/>
    <xf numFmtId="0" fontId="0" fillId="0" borderId="20" xfId="0" applyBorder="1"/>
    <xf numFmtId="3" fontId="0" fillId="0" borderId="21" xfId="0" applyNumberFormat="1" applyBorder="1"/>
    <xf numFmtId="3" fontId="0" fillId="0" borderId="22" xfId="0" applyNumberFormat="1" applyBorder="1"/>
    <xf numFmtId="9" fontId="0" fillId="0" borderId="22" xfId="0" applyNumberFormat="1" applyBorder="1"/>
    <xf numFmtId="164" fontId="0" fillId="0" borderId="22" xfId="0" applyNumberFormat="1" applyBorder="1"/>
    <xf numFmtId="3" fontId="0" fillId="0" borderId="23" xfId="0" applyNumberFormat="1" applyBorder="1"/>
    <xf numFmtId="6" fontId="0" fillId="0" borderId="24" xfId="0" applyNumberFormat="1" applyBorder="1"/>
    <xf numFmtId="0" fontId="3" fillId="2" borderId="2" xfId="0" applyFont="1" applyFill="1" applyBorder="1"/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9" fontId="3" fillId="2" borderId="3" xfId="0" applyNumberFormat="1" applyFont="1" applyFill="1" applyBorder="1"/>
    <xf numFmtId="164" fontId="3" fillId="2" borderId="3" xfId="0" applyNumberFormat="1" applyFont="1" applyFill="1" applyBorder="1"/>
    <xf numFmtId="3" fontId="3" fillId="2" borderId="13" xfId="0" applyNumberFormat="1" applyFont="1" applyFill="1" applyBorder="1"/>
    <xf numFmtId="6" fontId="3" fillId="2" borderId="15" xfId="0" applyNumberFormat="1" applyFont="1" applyFill="1" applyBorder="1"/>
    <xf numFmtId="0" fontId="0" fillId="2" borderId="2" xfId="0" applyFill="1" applyBorder="1"/>
    <xf numFmtId="3" fontId="0" fillId="2" borderId="1" xfId="0" applyNumberFormat="1" applyFill="1" applyBorder="1"/>
    <xf numFmtId="3" fontId="0" fillId="2" borderId="3" xfId="0" applyNumberFormat="1" applyFill="1" applyBorder="1"/>
    <xf numFmtId="9" fontId="0" fillId="2" borderId="3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6" fontId="0" fillId="2" borderId="15" xfId="0" applyNumberFormat="1" applyFill="1" applyBorder="1"/>
    <xf numFmtId="0" fontId="11" fillId="0" borderId="0" xfId="0" applyFont="1"/>
    <xf numFmtId="0" fontId="3" fillId="0" borderId="1" xfId="0" applyFont="1" applyBorder="1"/>
    <xf numFmtId="0" fontId="3" fillId="0" borderId="8" xfId="0" applyFont="1" applyBorder="1"/>
    <xf numFmtId="0" fontId="3" fillId="2" borderId="1" xfId="0" applyFont="1" applyFill="1" applyBorder="1"/>
    <xf numFmtId="0" fontId="5" fillId="4" borderId="25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164" fontId="0" fillId="0" borderId="27" xfId="0" applyNumberFormat="1" applyBorder="1"/>
    <xf numFmtId="164" fontId="3" fillId="5" borderId="27" xfId="0" applyNumberFormat="1" applyFont="1" applyFill="1" applyBorder="1"/>
    <xf numFmtId="164" fontId="0" fillId="2" borderId="27" xfId="0" applyNumberFormat="1" applyFill="1" applyBorder="1"/>
    <xf numFmtId="164" fontId="10" fillId="3" borderId="27" xfId="0" applyNumberFormat="1" applyFont="1" applyFill="1" applyBorder="1"/>
    <xf numFmtId="0" fontId="5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3"/>
  <sheetViews>
    <sheetView tabSelected="1" view="pageBreakPreview" zoomScale="60" zoomScaleNormal="86" zoomScalePageLayoutView="8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baseColWidth="10" defaultColWidth="8.83203125" defaultRowHeight="15" x14ac:dyDescent="0.2"/>
  <cols>
    <col min="1" max="1" width="12.33203125" style="31" customWidth="1"/>
    <col min="2" max="2" width="7" customWidth="1"/>
    <col min="3" max="3" width="48.5" customWidth="1"/>
    <col min="4" max="4" width="10.5" customWidth="1"/>
    <col min="5" max="5" width="14.6640625" customWidth="1"/>
    <col min="6" max="6" width="14.83203125" customWidth="1"/>
    <col min="7" max="7" width="13.83203125" customWidth="1"/>
    <col min="8" max="8" width="13.6640625" customWidth="1"/>
    <col min="9" max="9" width="19.33203125" customWidth="1"/>
    <col min="10" max="10" width="9.83203125" customWidth="1"/>
    <col min="11" max="11" width="9.1640625" bestFit="1" customWidth="1"/>
    <col min="12" max="12" width="10.5" bestFit="1" customWidth="1"/>
    <col min="13" max="13" width="12.6640625" customWidth="1"/>
    <col min="14" max="14" width="12" customWidth="1"/>
    <col min="15" max="15" width="19.33203125" customWidth="1"/>
    <col min="16" max="16" width="10.5" style="15" customWidth="1"/>
  </cols>
  <sheetData>
    <row r="2" spans="1:16" ht="19" x14ac:dyDescent="0.25">
      <c r="A2" s="76" t="s">
        <v>81</v>
      </c>
      <c r="J2" s="12"/>
    </row>
    <row r="3" spans="1:16" ht="44.5" customHeight="1" x14ac:dyDescent="0.2">
      <c r="A3" s="86" t="s">
        <v>108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81.5" customHeight="1" thickBot="1" x14ac:dyDescent="0.25">
      <c r="A4" s="39" t="s">
        <v>93</v>
      </c>
      <c r="B4" s="40" t="s">
        <v>0</v>
      </c>
      <c r="C4" s="41" t="s">
        <v>1</v>
      </c>
      <c r="D4" s="13" t="s">
        <v>82</v>
      </c>
      <c r="E4" s="13" t="s">
        <v>84</v>
      </c>
      <c r="F4" s="13" t="s">
        <v>86</v>
      </c>
      <c r="G4" s="13" t="s">
        <v>87</v>
      </c>
      <c r="H4" s="13" t="s">
        <v>90</v>
      </c>
      <c r="I4" s="17" t="s">
        <v>94</v>
      </c>
      <c r="J4" s="18" t="s">
        <v>83</v>
      </c>
      <c r="K4" s="13" t="s">
        <v>85</v>
      </c>
      <c r="L4" s="13" t="s">
        <v>88</v>
      </c>
      <c r="M4" s="13" t="s">
        <v>89</v>
      </c>
      <c r="N4" s="13" t="s">
        <v>91</v>
      </c>
      <c r="O4" s="13" t="s">
        <v>95</v>
      </c>
      <c r="P4" s="16" t="s">
        <v>92</v>
      </c>
    </row>
    <row r="5" spans="1:16" x14ac:dyDescent="0.2">
      <c r="A5" s="42" t="s">
        <v>72</v>
      </c>
      <c r="B5" s="1" t="s">
        <v>39</v>
      </c>
      <c r="C5" s="1" t="s">
        <v>40</v>
      </c>
      <c r="D5" s="2">
        <v>54</v>
      </c>
      <c r="E5" s="3">
        <v>51</v>
      </c>
      <c r="F5" s="4">
        <v>0.94444444444444442</v>
      </c>
      <c r="G5" s="5">
        <v>711386</v>
      </c>
      <c r="H5" s="5">
        <v>13948.745098039215</v>
      </c>
      <c r="I5" s="5">
        <f t="shared" ref="I5:I20" si="0">H5*4</f>
        <v>55794.98039215686</v>
      </c>
      <c r="J5" s="14">
        <v>37</v>
      </c>
      <c r="K5" s="3">
        <v>35</v>
      </c>
      <c r="L5" s="4">
        <v>0.94594594594594594</v>
      </c>
      <c r="M5" s="5">
        <v>546193</v>
      </c>
      <c r="N5" s="5">
        <v>15605.514285714286</v>
      </c>
      <c r="O5" s="5">
        <f t="shared" ref="O5:O17" si="1">N5*4</f>
        <v>62422.057142857142</v>
      </c>
      <c r="P5" s="43">
        <f t="shared" ref="P5:P17" si="2">O5-I5</f>
        <v>6627.076750700282</v>
      </c>
    </row>
    <row r="6" spans="1:16" x14ac:dyDescent="0.2">
      <c r="A6" s="42"/>
      <c r="B6" s="1" t="s">
        <v>16</v>
      </c>
      <c r="C6" s="1" t="s">
        <v>17</v>
      </c>
      <c r="D6" s="2">
        <v>155</v>
      </c>
      <c r="E6" s="3">
        <v>109</v>
      </c>
      <c r="F6" s="4">
        <v>0.70322580645161292</v>
      </c>
      <c r="G6" s="5">
        <v>1110393</v>
      </c>
      <c r="H6" s="38">
        <v>10187.091743119267</v>
      </c>
      <c r="I6" s="38">
        <f t="shared" si="0"/>
        <v>40748.366972477066</v>
      </c>
      <c r="J6" s="14">
        <v>65</v>
      </c>
      <c r="K6" s="3">
        <v>49</v>
      </c>
      <c r="L6" s="4">
        <v>0.75384615384615383</v>
      </c>
      <c r="M6" s="38">
        <v>703221</v>
      </c>
      <c r="N6" s="38">
        <v>14351.448979591836</v>
      </c>
      <c r="O6" s="38">
        <f t="shared" si="1"/>
        <v>57405.795918367345</v>
      </c>
      <c r="P6" s="44">
        <f t="shared" si="2"/>
        <v>16657.428945890279</v>
      </c>
    </row>
    <row r="7" spans="1:16" x14ac:dyDescent="0.2">
      <c r="A7" s="42"/>
      <c r="B7" s="1" t="s">
        <v>24</v>
      </c>
      <c r="C7" s="1" t="s">
        <v>25</v>
      </c>
      <c r="D7" s="2">
        <v>17</v>
      </c>
      <c r="E7" s="3">
        <v>12</v>
      </c>
      <c r="F7" s="4">
        <v>0.70588235294117652</v>
      </c>
      <c r="G7" s="5">
        <v>148237</v>
      </c>
      <c r="H7" s="5">
        <v>12353.083333333334</v>
      </c>
      <c r="I7" s="5">
        <f t="shared" si="0"/>
        <v>49412.333333333336</v>
      </c>
      <c r="J7" s="14">
        <v>6</v>
      </c>
      <c r="K7" s="3">
        <v>6</v>
      </c>
      <c r="L7" s="4">
        <v>1</v>
      </c>
      <c r="M7" s="5">
        <v>84081</v>
      </c>
      <c r="N7" s="5">
        <v>14013.5</v>
      </c>
      <c r="O7" s="5">
        <f t="shared" si="1"/>
        <v>56054</v>
      </c>
      <c r="P7" s="43">
        <f t="shared" si="2"/>
        <v>6641.6666666666642</v>
      </c>
    </row>
    <row r="8" spans="1:16" x14ac:dyDescent="0.2">
      <c r="A8" s="42"/>
      <c r="B8" s="1" t="s">
        <v>18</v>
      </c>
      <c r="C8" s="1" t="s">
        <v>19</v>
      </c>
      <c r="D8" s="2">
        <v>78</v>
      </c>
      <c r="E8" s="3">
        <v>52</v>
      </c>
      <c r="F8" s="4">
        <v>0.66666666666666663</v>
      </c>
      <c r="G8" s="5">
        <v>409620</v>
      </c>
      <c r="H8" s="5">
        <v>7877.3076923076924</v>
      </c>
      <c r="I8" s="5">
        <f t="shared" si="0"/>
        <v>31509.23076923077</v>
      </c>
      <c r="J8" s="14">
        <v>35</v>
      </c>
      <c r="K8" s="3">
        <v>23</v>
      </c>
      <c r="L8" s="4">
        <v>0.65714285714285714</v>
      </c>
      <c r="M8" s="5">
        <v>266230</v>
      </c>
      <c r="N8" s="5">
        <v>11575.217391304348</v>
      </c>
      <c r="O8" s="5">
        <f t="shared" si="1"/>
        <v>46300.869565217392</v>
      </c>
      <c r="P8" s="43">
        <f t="shared" si="2"/>
        <v>14791.638795986622</v>
      </c>
    </row>
    <row r="9" spans="1:16" x14ac:dyDescent="0.2">
      <c r="A9" s="42"/>
      <c r="B9" s="1" t="s">
        <v>37</v>
      </c>
      <c r="C9" s="1" t="s">
        <v>38</v>
      </c>
      <c r="D9" s="2">
        <v>836</v>
      </c>
      <c r="E9" s="3">
        <v>603</v>
      </c>
      <c r="F9" s="4">
        <v>0.7212918660287081</v>
      </c>
      <c r="G9" s="5">
        <v>4941814</v>
      </c>
      <c r="H9" s="5">
        <v>8195.3797678275296</v>
      </c>
      <c r="I9" s="5">
        <f t="shared" si="0"/>
        <v>32781.519071310118</v>
      </c>
      <c r="J9" s="14">
        <v>488</v>
      </c>
      <c r="K9" s="3">
        <v>351</v>
      </c>
      <c r="L9" s="4">
        <v>0.71926229508196726</v>
      </c>
      <c r="M9" s="5">
        <v>3560170</v>
      </c>
      <c r="N9" s="5">
        <v>10142.934472934472</v>
      </c>
      <c r="O9" s="5">
        <f t="shared" si="1"/>
        <v>40571.737891737888</v>
      </c>
      <c r="P9" s="43">
        <f t="shared" si="2"/>
        <v>7790.21882042777</v>
      </c>
    </row>
    <row r="10" spans="1:16" x14ac:dyDescent="0.2">
      <c r="A10" s="42"/>
      <c r="B10" s="1" t="s">
        <v>20</v>
      </c>
      <c r="C10" s="1" t="s">
        <v>21</v>
      </c>
      <c r="D10" s="2">
        <v>227</v>
      </c>
      <c r="E10" s="3">
        <v>121</v>
      </c>
      <c r="F10" s="4">
        <v>0.53303964757709255</v>
      </c>
      <c r="G10" s="5">
        <v>795767</v>
      </c>
      <c r="H10" s="5">
        <v>6576.5867768595044</v>
      </c>
      <c r="I10" s="5">
        <f t="shared" si="0"/>
        <v>26306.347107438018</v>
      </c>
      <c r="J10" s="14">
        <v>89</v>
      </c>
      <c r="K10" s="3">
        <v>47</v>
      </c>
      <c r="L10" s="4">
        <v>0.5280898876404494</v>
      </c>
      <c r="M10" s="5">
        <v>415724</v>
      </c>
      <c r="N10" s="5">
        <v>8845.1914893617013</v>
      </c>
      <c r="O10" s="5">
        <f t="shared" si="1"/>
        <v>35380.765957446805</v>
      </c>
      <c r="P10" s="43">
        <f t="shared" si="2"/>
        <v>9074.4188500087876</v>
      </c>
    </row>
    <row r="11" spans="1:16" x14ac:dyDescent="0.2">
      <c r="A11" s="42"/>
      <c r="B11" s="1" t="s">
        <v>10</v>
      </c>
      <c r="C11" s="1" t="s">
        <v>11</v>
      </c>
      <c r="D11" s="2">
        <v>36</v>
      </c>
      <c r="E11" s="3">
        <v>24</v>
      </c>
      <c r="F11" s="4">
        <v>0.66666666666666663</v>
      </c>
      <c r="G11" s="5">
        <v>116374</v>
      </c>
      <c r="H11" s="5">
        <v>4848.916666666667</v>
      </c>
      <c r="I11" s="5">
        <f t="shared" si="0"/>
        <v>19395.666666666668</v>
      </c>
      <c r="J11" s="14">
        <v>18</v>
      </c>
      <c r="K11" s="3">
        <v>12</v>
      </c>
      <c r="L11" s="4">
        <v>0.66666666666666663</v>
      </c>
      <c r="M11" s="5">
        <v>95716</v>
      </c>
      <c r="N11" s="5">
        <v>7976.333333333333</v>
      </c>
      <c r="O11" s="5">
        <f t="shared" si="1"/>
        <v>31905.333333333332</v>
      </c>
      <c r="P11" s="43">
        <f t="shared" si="2"/>
        <v>12509.666666666664</v>
      </c>
    </row>
    <row r="12" spans="1:16" x14ac:dyDescent="0.2">
      <c r="A12" s="42"/>
      <c r="B12" s="1" t="s">
        <v>14</v>
      </c>
      <c r="C12" s="1" t="s">
        <v>15</v>
      </c>
      <c r="D12" s="2">
        <v>74</v>
      </c>
      <c r="E12" s="3">
        <v>47</v>
      </c>
      <c r="F12" s="4">
        <v>0.63513513513513509</v>
      </c>
      <c r="G12" s="5">
        <v>205007</v>
      </c>
      <c r="H12" s="5">
        <v>4361.8510638297876</v>
      </c>
      <c r="I12" s="5">
        <f t="shared" si="0"/>
        <v>17447.40425531915</v>
      </c>
      <c r="J12" s="14">
        <v>33</v>
      </c>
      <c r="K12" s="3">
        <v>22</v>
      </c>
      <c r="L12" s="4">
        <v>0.66666666666666663</v>
      </c>
      <c r="M12" s="5">
        <v>169176</v>
      </c>
      <c r="N12" s="5">
        <v>7689.818181818182</v>
      </c>
      <c r="O12" s="5">
        <f t="shared" si="1"/>
        <v>30759.272727272728</v>
      </c>
      <c r="P12" s="43">
        <f t="shared" si="2"/>
        <v>13311.868471953578</v>
      </c>
    </row>
    <row r="13" spans="1:16" x14ac:dyDescent="0.2">
      <c r="A13" s="42"/>
      <c r="B13" s="1" t="s">
        <v>22</v>
      </c>
      <c r="C13" s="1" t="s">
        <v>23</v>
      </c>
      <c r="D13" s="2">
        <v>352</v>
      </c>
      <c r="E13" s="3">
        <v>218</v>
      </c>
      <c r="F13" s="4">
        <v>0.61931818181818177</v>
      </c>
      <c r="G13" s="5">
        <v>1334760</v>
      </c>
      <c r="H13" s="5">
        <v>6122.7522935779816</v>
      </c>
      <c r="I13" s="5">
        <f t="shared" si="0"/>
        <v>24491.009174311926</v>
      </c>
      <c r="J13" s="14">
        <v>153</v>
      </c>
      <c r="K13" s="3">
        <v>88</v>
      </c>
      <c r="L13" s="4">
        <v>0.57516339869281041</v>
      </c>
      <c r="M13" s="5">
        <v>659407</v>
      </c>
      <c r="N13" s="5">
        <v>7493.261363636364</v>
      </c>
      <c r="O13" s="5">
        <f t="shared" si="1"/>
        <v>29973.045454545456</v>
      </c>
      <c r="P13" s="43">
        <f t="shared" si="2"/>
        <v>5482.0362802335294</v>
      </c>
    </row>
    <row r="14" spans="1:16" x14ac:dyDescent="0.2">
      <c r="A14" s="42"/>
      <c r="B14" s="1" t="s">
        <v>12</v>
      </c>
      <c r="C14" s="1" t="s">
        <v>13</v>
      </c>
      <c r="D14" s="2">
        <v>37</v>
      </c>
      <c r="E14" s="3">
        <v>23</v>
      </c>
      <c r="F14" s="4">
        <v>0.6216216216216216</v>
      </c>
      <c r="G14" s="5">
        <v>153737</v>
      </c>
      <c r="H14" s="5">
        <v>6684.217391304348</v>
      </c>
      <c r="I14" s="5">
        <f t="shared" si="0"/>
        <v>26736.869565217392</v>
      </c>
      <c r="J14" s="14">
        <v>21</v>
      </c>
      <c r="K14" s="3">
        <v>12</v>
      </c>
      <c r="L14" s="4">
        <v>0.5714285714285714</v>
      </c>
      <c r="M14" s="5">
        <v>83437</v>
      </c>
      <c r="N14" s="5">
        <v>6953.083333333333</v>
      </c>
      <c r="O14" s="5">
        <f t="shared" si="1"/>
        <v>27812.333333333332</v>
      </c>
      <c r="P14" s="43">
        <f t="shared" si="2"/>
        <v>1075.4637681159402</v>
      </c>
    </row>
    <row r="15" spans="1:16" x14ac:dyDescent="0.2">
      <c r="A15" s="42"/>
      <c r="B15" s="1" t="s">
        <v>26</v>
      </c>
      <c r="C15" s="1" t="s">
        <v>27</v>
      </c>
      <c r="D15" s="2">
        <v>88</v>
      </c>
      <c r="E15" s="3">
        <v>51</v>
      </c>
      <c r="F15" s="4">
        <v>0.57954545454545459</v>
      </c>
      <c r="G15" s="5">
        <v>298102</v>
      </c>
      <c r="H15" s="5">
        <v>5845.1372549019607</v>
      </c>
      <c r="I15" s="5">
        <f t="shared" si="0"/>
        <v>23380.549019607843</v>
      </c>
      <c r="J15" s="14">
        <v>50</v>
      </c>
      <c r="K15" s="3">
        <v>29</v>
      </c>
      <c r="L15" s="4">
        <v>0.57999999999999996</v>
      </c>
      <c r="M15" s="5">
        <v>192558</v>
      </c>
      <c r="N15" s="5">
        <v>6639.9310344827591</v>
      </c>
      <c r="O15" s="5">
        <f t="shared" si="1"/>
        <v>26559.724137931036</v>
      </c>
      <c r="P15" s="43">
        <f t="shared" si="2"/>
        <v>3179.1751183231936</v>
      </c>
    </row>
    <row r="16" spans="1:16" x14ac:dyDescent="0.2">
      <c r="A16" s="42"/>
      <c r="B16" s="1" t="s">
        <v>6</v>
      </c>
      <c r="C16" s="1" t="s">
        <v>7</v>
      </c>
      <c r="D16" s="2">
        <v>925</v>
      </c>
      <c r="E16" s="3">
        <v>747</v>
      </c>
      <c r="F16" s="4">
        <v>0.80756756756756753</v>
      </c>
      <c r="G16" s="5">
        <v>4618564</v>
      </c>
      <c r="H16" s="5">
        <v>6182.8165997322621</v>
      </c>
      <c r="I16" s="5">
        <f t="shared" si="0"/>
        <v>24731.266398929049</v>
      </c>
      <c r="J16" s="14">
        <v>503</v>
      </c>
      <c r="K16" s="3">
        <v>391</v>
      </c>
      <c r="L16" s="4">
        <v>0.77733598409542748</v>
      </c>
      <c r="M16" s="5">
        <v>2561327</v>
      </c>
      <c r="N16" s="5">
        <v>6550.7084398976986</v>
      </c>
      <c r="O16" s="5">
        <f t="shared" si="1"/>
        <v>26202.833759590794</v>
      </c>
      <c r="P16" s="43">
        <f t="shared" si="2"/>
        <v>1471.5673606617456</v>
      </c>
    </row>
    <row r="17" spans="1:16" x14ac:dyDescent="0.2">
      <c r="A17" s="42"/>
      <c r="B17" s="1" t="s">
        <v>35</v>
      </c>
      <c r="C17" s="1" t="s">
        <v>36</v>
      </c>
      <c r="D17" s="2">
        <v>21</v>
      </c>
      <c r="E17" s="3">
        <v>14</v>
      </c>
      <c r="F17" s="4">
        <v>0.66666666666666663</v>
      </c>
      <c r="G17" s="5">
        <v>56981</v>
      </c>
      <c r="H17" s="5">
        <v>4070.0714285714284</v>
      </c>
      <c r="I17" s="5">
        <f t="shared" si="0"/>
        <v>16280.285714285714</v>
      </c>
      <c r="J17" s="14">
        <v>13</v>
      </c>
      <c r="K17" s="3">
        <v>6</v>
      </c>
      <c r="L17" s="4">
        <v>0.46153846153846156</v>
      </c>
      <c r="M17" s="5">
        <v>34318</v>
      </c>
      <c r="N17" s="5">
        <v>5719.666666666667</v>
      </c>
      <c r="O17" s="5">
        <f t="shared" si="1"/>
        <v>22878.666666666668</v>
      </c>
      <c r="P17" s="43">
        <f t="shared" si="2"/>
        <v>6598.3809523809541</v>
      </c>
    </row>
    <row r="18" spans="1:16" x14ac:dyDescent="0.2">
      <c r="A18" s="42"/>
      <c r="B18" s="1" t="s">
        <v>9</v>
      </c>
      <c r="C18" s="1" t="s">
        <v>30</v>
      </c>
      <c r="D18" s="2">
        <v>11</v>
      </c>
      <c r="E18" s="3">
        <v>7</v>
      </c>
      <c r="F18" s="4">
        <v>0.63636363636363635</v>
      </c>
      <c r="G18" s="5">
        <v>23251</v>
      </c>
      <c r="H18" s="5">
        <v>3321.5714285714284</v>
      </c>
      <c r="I18" s="5">
        <f t="shared" si="0"/>
        <v>13286.285714285714</v>
      </c>
      <c r="J18" s="14">
        <v>4</v>
      </c>
      <c r="K18" s="3">
        <v>2</v>
      </c>
      <c r="L18" s="4">
        <v>0.5</v>
      </c>
      <c r="M18" s="5"/>
      <c r="N18" s="5"/>
      <c r="O18" s="5"/>
      <c r="P18" s="43"/>
    </row>
    <row r="19" spans="1:16" x14ac:dyDescent="0.2">
      <c r="A19" s="45"/>
      <c r="B19" s="1" t="s">
        <v>28</v>
      </c>
      <c r="C19" s="1" t="s">
        <v>29</v>
      </c>
      <c r="D19" s="2">
        <v>14</v>
      </c>
      <c r="E19" s="3">
        <v>8</v>
      </c>
      <c r="F19" s="4">
        <v>0.5714285714285714</v>
      </c>
      <c r="G19" s="5">
        <v>44084</v>
      </c>
      <c r="H19" s="5">
        <v>5510.5</v>
      </c>
      <c r="I19" s="5">
        <f t="shared" si="0"/>
        <v>22042</v>
      </c>
      <c r="J19" s="14">
        <v>6</v>
      </c>
      <c r="K19" s="3">
        <v>4</v>
      </c>
      <c r="L19" s="4">
        <v>0.66666666666666663</v>
      </c>
      <c r="M19" s="5"/>
      <c r="N19" s="5"/>
      <c r="O19" s="5"/>
      <c r="P19" s="43"/>
    </row>
    <row r="20" spans="1:16" x14ac:dyDescent="0.2">
      <c r="A20" s="42"/>
      <c r="B20" s="1" t="s">
        <v>49</v>
      </c>
      <c r="C20" s="1" t="s">
        <v>50</v>
      </c>
      <c r="D20" s="2">
        <v>14</v>
      </c>
      <c r="E20" s="3">
        <v>10</v>
      </c>
      <c r="F20" s="4">
        <v>0.7142857142857143</v>
      </c>
      <c r="G20" s="5">
        <v>99781</v>
      </c>
      <c r="H20" s="5">
        <v>9978.1</v>
      </c>
      <c r="I20" s="5">
        <f t="shared" si="0"/>
        <v>39912.400000000001</v>
      </c>
      <c r="J20" s="14">
        <v>1</v>
      </c>
      <c r="K20" s="3">
        <v>0</v>
      </c>
      <c r="L20" s="4">
        <v>0</v>
      </c>
      <c r="M20" s="5"/>
      <c r="N20" s="5"/>
      <c r="O20" s="5"/>
      <c r="P20" s="43"/>
    </row>
    <row r="21" spans="1:16" s="31" customFormat="1" x14ac:dyDescent="0.2">
      <c r="A21" s="46" t="s">
        <v>77</v>
      </c>
      <c r="B21" s="32"/>
      <c r="C21" s="32"/>
      <c r="D21" s="33">
        <v>2941</v>
      </c>
      <c r="E21" s="34">
        <v>2098</v>
      </c>
      <c r="F21" s="35">
        <v>0.71336280176810607</v>
      </c>
      <c r="G21" s="36">
        <v>15079558</v>
      </c>
      <c r="H21" s="36">
        <v>7187.5872259294565</v>
      </c>
      <c r="I21" s="36">
        <f t="shared" ref="I21:I50" si="3">H21*4</f>
        <v>28750.348903717826</v>
      </c>
      <c r="J21" s="37">
        <v>1524</v>
      </c>
      <c r="K21" s="34">
        <v>1078</v>
      </c>
      <c r="L21" s="35">
        <v>0.70734908136482944</v>
      </c>
      <c r="M21" s="36">
        <v>9397669</v>
      </c>
      <c r="N21" s="36">
        <v>8717.6892393320959</v>
      </c>
      <c r="O21" s="36">
        <f t="shared" ref="O21:O50" si="4">N21*4</f>
        <v>34870.756957328384</v>
      </c>
      <c r="P21" s="47">
        <f t="shared" ref="P21:P50" si="5">O21-I21</f>
        <v>6120.4080536105575</v>
      </c>
    </row>
    <row r="22" spans="1:16" x14ac:dyDescent="0.2">
      <c r="A22" s="42" t="s">
        <v>73</v>
      </c>
      <c r="B22" s="1" t="s">
        <v>49</v>
      </c>
      <c r="C22" s="1" t="s">
        <v>50</v>
      </c>
      <c r="D22" s="2">
        <v>66</v>
      </c>
      <c r="E22" s="3">
        <v>53</v>
      </c>
      <c r="F22" s="4">
        <v>0.80303030303030298</v>
      </c>
      <c r="G22" s="5">
        <v>539216</v>
      </c>
      <c r="H22" s="5">
        <v>10173.886792452829</v>
      </c>
      <c r="I22" s="5">
        <f t="shared" ref="I22:I32" si="6">H22*4</f>
        <v>40695.547169811318</v>
      </c>
      <c r="J22" s="14">
        <v>39</v>
      </c>
      <c r="K22" s="3">
        <v>34</v>
      </c>
      <c r="L22" s="4">
        <v>0.87179487179487181</v>
      </c>
      <c r="M22" s="5">
        <v>389900</v>
      </c>
      <c r="N22" s="5">
        <v>11467.64705882353</v>
      </c>
      <c r="O22" s="5">
        <f t="shared" ref="O22:O31" si="7">N22*4</f>
        <v>45870.588235294119</v>
      </c>
      <c r="P22" s="43">
        <f t="shared" ref="P22:P31" si="8">O22-I22</f>
        <v>5175.0410654828011</v>
      </c>
    </row>
    <row r="23" spans="1:16" x14ac:dyDescent="0.2">
      <c r="A23" s="42"/>
      <c r="B23" s="1" t="s">
        <v>16</v>
      </c>
      <c r="C23" s="1" t="s">
        <v>17</v>
      </c>
      <c r="D23" s="2">
        <v>180</v>
      </c>
      <c r="E23" s="3">
        <v>141</v>
      </c>
      <c r="F23" s="4">
        <v>0.78333333333333333</v>
      </c>
      <c r="G23" s="5">
        <v>1317518</v>
      </c>
      <c r="H23" s="5">
        <v>9344.099290780141</v>
      </c>
      <c r="I23" s="5">
        <f t="shared" si="6"/>
        <v>37376.397163120564</v>
      </c>
      <c r="J23" s="14">
        <v>86</v>
      </c>
      <c r="K23" s="3">
        <v>65</v>
      </c>
      <c r="L23" s="4">
        <v>0.7558139534883721</v>
      </c>
      <c r="M23" s="5">
        <v>687825</v>
      </c>
      <c r="N23" s="5">
        <v>10581.923076923076</v>
      </c>
      <c r="O23" s="5">
        <f t="shared" si="7"/>
        <v>42327.692307692305</v>
      </c>
      <c r="P23" s="43">
        <f t="shared" si="8"/>
        <v>4951.2951445717408</v>
      </c>
    </row>
    <row r="24" spans="1:16" x14ac:dyDescent="0.2">
      <c r="A24" s="42"/>
      <c r="B24" s="1" t="s">
        <v>18</v>
      </c>
      <c r="C24" s="1" t="s">
        <v>19</v>
      </c>
      <c r="D24" s="2">
        <v>400</v>
      </c>
      <c r="E24" s="3">
        <v>230</v>
      </c>
      <c r="F24" s="4">
        <v>0.57499999999999996</v>
      </c>
      <c r="G24" s="5">
        <v>2093418</v>
      </c>
      <c r="H24" s="5">
        <v>9101.8173913043483</v>
      </c>
      <c r="I24" s="5">
        <f t="shared" si="6"/>
        <v>36407.269565217393</v>
      </c>
      <c r="J24" s="14">
        <v>203</v>
      </c>
      <c r="K24" s="3">
        <v>108</v>
      </c>
      <c r="L24" s="4">
        <v>0.53201970443349755</v>
      </c>
      <c r="M24" s="5">
        <v>1109895</v>
      </c>
      <c r="N24" s="5">
        <v>10276.805555555555</v>
      </c>
      <c r="O24" s="5">
        <f t="shared" si="7"/>
        <v>41107.222222222219</v>
      </c>
      <c r="P24" s="43">
        <f t="shared" si="8"/>
        <v>4699.9526570048256</v>
      </c>
    </row>
    <row r="25" spans="1:16" x14ac:dyDescent="0.2">
      <c r="A25" s="42"/>
      <c r="B25" s="1" t="s">
        <v>20</v>
      </c>
      <c r="C25" s="1" t="s">
        <v>21</v>
      </c>
      <c r="D25" s="2">
        <v>594</v>
      </c>
      <c r="E25" s="3">
        <v>394</v>
      </c>
      <c r="F25" s="4">
        <v>0.66329966329966328</v>
      </c>
      <c r="G25" s="5">
        <v>3237099</v>
      </c>
      <c r="H25" s="5">
        <v>8215.9873096446699</v>
      </c>
      <c r="I25" s="5">
        <f t="shared" si="6"/>
        <v>32863.94923857868</v>
      </c>
      <c r="J25" s="14">
        <v>289</v>
      </c>
      <c r="K25" s="3">
        <v>205</v>
      </c>
      <c r="L25" s="4">
        <v>0.70934256055363321</v>
      </c>
      <c r="M25" s="5">
        <v>1876018</v>
      </c>
      <c r="N25" s="5">
        <v>9151.3073170731714</v>
      </c>
      <c r="O25" s="5">
        <f t="shared" si="7"/>
        <v>36605.229268292685</v>
      </c>
      <c r="P25" s="43">
        <f t="shared" si="8"/>
        <v>3741.2800297140057</v>
      </c>
    </row>
    <row r="26" spans="1:16" x14ac:dyDescent="0.2">
      <c r="A26" s="42"/>
      <c r="B26" s="1" t="s">
        <v>22</v>
      </c>
      <c r="C26" s="1" t="s">
        <v>23</v>
      </c>
      <c r="D26" s="2">
        <v>549</v>
      </c>
      <c r="E26" s="3">
        <v>337</v>
      </c>
      <c r="F26" s="4">
        <v>0.61384335154826963</v>
      </c>
      <c r="G26" s="5">
        <v>2640708</v>
      </c>
      <c r="H26" s="5">
        <v>7835.9287833827893</v>
      </c>
      <c r="I26" s="5">
        <f t="shared" si="6"/>
        <v>31343.715133531157</v>
      </c>
      <c r="J26" s="14">
        <v>277</v>
      </c>
      <c r="K26" s="3">
        <v>153</v>
      </c>
      <c r="L26" s="4">
        <v>0.55234657039711188</v>
      </c>
      <c r="M26" s="5">
        <v>1313618</v>
      </c>
      <c r="N26" s="5">
        <v>8585.7385620915029</v>
      </c>
      <c r="O26" s="5">
        <f t="shared" si="7"/>
        <v>34342.954248366012</v>
      </c>
      <c r="P26" s="43">
        <f t="shared" si="8"/>
        <v>2999.2391148348543</v>
      </c>
    </row>
    <row r="27" spans="1:16" x14ac:dyDescent="0.2">
      <c r="A27" s="42"/>
      <c r="B27" s="1" t="s">
        <v>6</v>
      </c>
      <c r="C27" s="1" t="s">
        <v>7</v>
      </c>
      <c r="D27" s="2">
        <v>1177</v>
      </c>
      <c r="E27" s="3">
        <v>1017</v>
      </c>
      <c r="F27" s="4">
        <v>0.86406117247238745</v>
      </c>
      <c r="G27" s="5">
        <v>7381118</v>
      </c>
      <c r="H27" s="5">
        <v>7257.7364798426743</v>
      </c>
      <c r="I27" s="5">
        <f t="shared" si="6"/>
        <v>29030.945919370697</v>
      </c>
      <c r="J27" s="14">
        <v>584</v>
      </c>
      <c r="K27" s="3">
        <v>503</v>
      </c>
      <c r="L27" s="4">
        <v>0.86130136986301364</v>
      </c>
      <c r="M27" s="5">
        <v>4059448</v>
      </c>
      <c r="N27" s="5">
        <v>8070.4731610337976</v>
      </c>
      <c r="O27" s="5">
        <f t="shared" si="7"/>
        <v>32281.89264413519</v>
      </c>
      <c r="P27" s="43">
        <f t="shared" si="8"/>
        <v>3250.9467247644934</v>
      </c>
    </row>
    <row r="28" spans="1:16" x14ac:dyDescent="0.2">
      <c r="A28" s="42"/>
      <c r="B28" s="1" t="s">
        <v>12</v>
      </c>
      <c r="C28" s="1" t="s">
        <v>13</v>
      </c>
      <c r="D28" s="2">
        <v>70</v>
      </c>
      <c r="E28" s="3">
        <v>44</v>
      </c>
      <c r="F28" s="4">
        <v>0.62857142857142856</v>
      </c>
      <c r="G28" s="5">
        <v>288155</v>
      </c>
      <c r="H28" s="5">
        <v>6548.977272727273</v>
      </c>
      <c r="I28" s="5">
        <f t="shared" si="6"/>
        <v>26195.909090909092</v>
      </c>
      <c r="J28" s="14">
        <v>44</v>
      </c>
      <c r="K28" s="3">
        <v>31</v>
      </c>
      <c r="L28" s="4">
        <v>0.70454545454545459</v>
      </c>
      <c r="M28" s="5">
        <v>227577</v>
      </c>
      <c r="N28" s="5">
        <v>7341.1935483870966</v>
      </c>
      <c r="O28" s="5">
        <f t="shared" si="7"/>
        <v>29364.774193548386</v>
      </c>
      <c r="P28" s="43">
        <f t="shared" si="8"/>
        <v>3168.8651026392945</v>
      </c>
    </row>
    <row r="29" spans="1:16" x14ac:dyDescent="0.2">
      <c r="A29" s="42"/>
      <c r="B29" s="1" t="s">
        <v>26</v>
      </c>
      <c r="C29" s="1" t="s">
        <v>27</v>
      </c>
      <c r="D29" s="2">
        <v>312</v>
      </c>
      <c r="E29" s="3">
        <v>205</v>
      </c>
      <c r="F29" s="4">
        <v>0.65705128205128205</v>
      </c>
      <c r="G29" s="5">
        <v>907595</v>
      </c>
      <c r="H29" s="5">
        <v>4427.292682926829</v>
      </c>
      <c r="I29" s="5">
        <f t="shared" si="6"/>
        <v>17709.170731707316</v>
      </c>
      <c r="J29" s="14">
        <v>194</v>
      </c>
      <c r="K29" s="3">
        <v>109</v>
      </c>
      <c r="L29" s="4">
        <v>0.56185567010309279</v>
      </c>
      <c r="M29" s="5">
        <v>561388</v>
      </c>
      <c r="N29" s="5">
        <v>5150.3486238532114</v>
      </c>
      <c r="O29" s="5">
        <f t="shared" si="7"/>
        <v>20601.394495412846</v>
      </c>
      <c r="P29" s="43">
        <f t="shared" si="8"/>
        <v>2892.2237637055296</v>
      </c>
    </row>
    <row r="30" spans="1:16" x14ac:dyDescent="0.2">
      <c r="A30" s="42"/>
      <c r="B30" s="1" t="s">
        <v>35</v>
      </c>
      <c r="C30" s="1" t="s">
        <v>36</v>
      </c>
      <c r="D30" s="2">
        <v>46</v>
      </c>
      <c r="E30" s="3">
        <v>28</v>
      </c>
      <c r="F30" s="4">
        <v>0.60869565217391308</v>
      </c>
      <c r="G30" s="5">
        <v>114161</v>
      </c>
      <c r="H30" s="5">
        <v>4077.1785714285716</v>
      </c>
      <c r="I30" s="5">
        <f t="shared" si="6"/>
        <v>16308.714285714286</v>
      </c>
      <c r="J30" s="14">
        <v>35</v>
      </c>
      <c r="K30" s="3">
        <v>19</v>
      </c>
      <c r="L30" s="4">
        <v>0.54285714285714282</v>
      </c>
      <c r="M30" s="5">
        <v>92698</v>
      </c>
      <c r="N30" s="5">
        <v>4878.8421052631575</v>
      </c>
      <c r="O30" s="5">
        <f t="shared" si="7"/>
        <v>19515.36842105263</v>
      </c>
      <c r="P30" s="43">
        <f t="shared" si="8"/>
        <v>3206.6541353383436</v>
      </c>
    </row>
    <row r="31" spans="1:16" x14ac:dyDescent="0.2">
      <c r="A31" s="42"/>
      <c r="B31" s="1" t="s">
        <v>14</v>
      </c>
      <c r="C31" s="1" t="s">
        <v>15</v>
      </c>
      <c r="D31" s="2">
        <v>206</v>
      </c>
      <c r="E31" s="3">
        <v>102</v>
      </c>
      <c r="F31" s="4">
        <v>0.49514563106796117</v>
      </c>
      <c r="G31" s="5">
        <v>365665</v>
      </c>
      <c r="H31" s="5">
        <v>3584.9509803921569</v>
      </c>
      <c r="I31" s="5">
        <f t="shared" si="6"/>
        <v>14339.803921568628</v>
      </c>
      <c r="J31" s="14">
        <v>89</v>
      </c>
      <c r="K31" s="3">
        <v>54</v>
      </c>
      <c r="L31" s="4">
        <v>0.6067415730337079</v>
      </c>
      <c r="M31" s="5">
        <v>242595</v>
      </c>
      <c r="N31" s="5">
        <v>4492.5</v>
      </c>
      <c r="O31" s="5">
        <f t="shared" si="7"/>
        <v>17970</v>
      </c>
      <c r="P31" s="43">
        <f t="shared" si="8"/>
        <v>3630.1960784313724</v>
      </c>
    </row>
    <row r="32" spans="1:16" x14ac:dyDescent="0.2">
      <c r="A32" s="42"/>
      <c r="B32" s="1" t="s">
        <v>9</v>
      </c>
      <c r="C32" s="1" t="s">
        <v>30</v>
      </c>
      <c r="D32" s="2">
        <v>17</v>
      </c>
      <c r="E32" s="3">
        <v>7</v>
      </c>
      <c r="F32" s="4">
        <v>0.41176470588235292</v>
      </c>
      <c r="G32" s="5">
        <v>28447</v>
      </c>
      <c r="H32" s="5">
        <v>4063.8571428571427</v>
      </c>
      <c r="I32" s="5">
        <f t="shared" si="6"/>
        <v>16255.428571428571</v>
      </c>
      <c r="J32" s="14">
        <v>8</v>
      </c>
      <c r="K32" s="3">
        <v>5</v>
      </c>
      <c r="L32" s="4">
        <v>0.625</v>
      </c>
      <c r="M32" s="5"/>
      <c r="N32" s="5"/>
      <c r="O32" s="5"/>
      <c r="P32" s="43"/>
    </row>
    <row r="33" spans="1:16" s="31" customFormat="1" x14ac:dyDescent="0.2">
      <c r="A33" s="48" t="s">
        <v>78</v>
      </c>
      <c r="B33" s="62"/>
      <c r="C33" s="62"/>
      <c r="D33" s="63">
        <v>3657</v>
      </c>
      <c r="E33" s="64">
        <v>2570</v>
      </c>
      <c r="F33" s="65">
        <v>0.70276182663385289</v>
      </c>
      <c r="G33" s="66">
        <v>19010928</v>
      </c>
      <c r="H33" s="66">
        <v>7397.2482490272378</v>
      </c>
      <c r="I33" s="66">
        <f t="shared" si="3"/>
        <v>29588.992996108951</v>
      </c>
      <c r="J33" s="67">
        <v>1870</v>
      </c>
      <c r="K33" s="64">
        <v>1289</v>
      </c>
      <c r="L33" s="65">
        <v>0.68930481283422462</v>
      </c>
      <c r="M33" s="66">
        <v>10601725</v>
      </c>
      <c r="N33" s="66">
        <v>8224.7672614429794</v>
      </c>
      <c r="O33" s="66">
        <f t="shared" si="4"/>
        <v>32899.069045771917</v>
      </c>
      <c r="P33" s="68">
        <f t="shared" si="5"/>
        <v>3310.0760496629664</v>
      </c>
    </row>
    <row r="34" spans="1:16" x14ac:dyDescent="0.2">
      <c r="A34" s="49" t="s">
        <v>74</v>
      </c>
      <c r="B34" s="1" t="s">
        <v>16</v>
      </c>
      <c r="C34" s="1" t="s">
        <v>17</v>
      </c>
      <c r="D34" s="2">
        <v>1456</v>
      </c>
      <c r="E34" s="3">
        <v>1235</v>
      </c>
      <c r="F34" s="4">
        <v>0.8482142857142857</v>
      </c>
      <c r="G34" s="5">
        <v>14963272</v>
      </c>
      <c r="H34" s="5">
        <v>12116.00971659919</v>
      </c>
      <c r="I34" s="5">
        <f t="shared" ref="I34:I49" si="9">H34*4</f>
        <v>48464.038866396761</v>
      </c>
      <c r="J34" s="14">
        <v>615</v>
      </c>
      <c r="K34" s="3">
        <v>506</v>
      </c>
      <c r="L34" s="4">
        <v>0.82276422764227641</v>
      </c>
      <c r="M34" s="5">
        <v>8516364</v>
      </c>
      <c r="N34" s="5">
        <v>16830.758893280632</v>
      </c>
      <c r="O34" s="5">
        <f t="shared" ref="O34:O49" si="10">N34*4</f>
        <v>67323.035573122528</v>
      </c>
      <c r="P34" s="43">
        <f t="shared" ref="P34:P49" si="11">O34-I34</f>
        <v>18858.996706725768</v>
      </c>
    </row>
    <row r="35" spans="1:16" x14ac:dyDescent="0.2">
      <c r="A35" s="42"/>
      <c r="B35" s="1" t="s">
        <v>6</v>
      </c>
      <c r="C35" s="1" t="s">
        <v>7</v>
      </c>
      <c r="D35" s="2">
        <v>1957</v>
      </c>
      <c r="E35" s="3">
        <v>1735</v>
      </c>
      <c r="F35" s="4">
        <v>0.88656106285130298</v>
      </c>
      <c r="G35" s="5">
        <v>18697278</v>
      </c>
      <c r="H35" s="5">
        <v>10776.529106628243</v>
      </c>
      <c r="I35" s="5">
        <f t="shared" si="9"/>
        <v>43106.11642651297</v>
      </c>
      <c r="J35" s="14">
        <v>904</v>
      </c>
      <c r="K35" s="3">
        <v>814</v>
      </c>
      <c r="L35" s="4">
        <v>0.90044247787610621</v>
      </c>
      <c r="M35" s="5">
        <v>9842930</v>
      </c>
      <c r="N35" s="5">
        <v>12092.051597051597</v>
      </c>
      <c r="O35" s="5">
        <f t="shared" si="10"/>
        <v>48368.206388206389</v>
      </c>
      <c r="P35" s="43">
        <f t="shared" si="11"/>
        <v>5262.0899616934184</v>
      </c>
    </row>
    <row r="36" spans="1:16" x14ac:dyDescent="0.2">
      <c r="A36" s="42"/>
      <c r="B36" s="1" t="s">
        <v>20</v>
      </c>
      <c r="C36" s="1" t="s">
        <v>21</v>
      </c>
      <c r="D36" s="2">
        <v>85</v>
      </c>
      <c r="E36" s="3">
        <v>70</v>
      </c>
      <c r="F36" s="4">
        <v>0.82352941176470584</v>
      </c>
      <c r="G36" s="5">
        <v>591491</v>
      </c>
      <c r="H36" s="5">
        <v>8449.8714285714286</v>
      </c>
      <c r="I36" s="5">
        <f t="shared" si="9"/>
        <v>33799.485714285714</v>
      </c>
      <c r="J36" s="14">
        <v>37</v>
      </c>
      <c r="K36" s="3">
        <v>29</v>
      </c>
      <c r="L36" s="4">
        <v>0.78378378378378377</v>
      </c>
      <c r="M36" s="5">
        <v>340315</v>
      </c>
      <c r="N36" s="5">
        <v>11735</v>
      </c>
      <c r="O36" s="5">
        <f t="shared" si="10"/>
        <v>46940</v>
      </c>
      <c r="P36" s="43">
        <f t="shared" si="11"/>
        <v>13140.514285714286</v>
      </c>
    </row>
    <row r="37" spans="1:16" x14ac:dyDescent="0.2">
      <c r="A37" s="42"/>
      <c r="B37" s="1" t="s">
        <v>39</v>
      </c>
      <c r="C37" s="1" t="s">
        <v>40</v>
      </c>
      <c r="D37" s="2">
        <v>371</v>
      </c>
      <c r="E37" s="3">
        <v>274</v>
      </c>
      <c r="F37" s="4">
        <v>0.73854447439353099</v>
      </c>
      <c r="G37" s="5">
        <v>2384627</v>
      </c>
      <c r="H37" s="5">
        <v>8703.0182481751817</v>
      </c>
      <c r="I37" s="5">
        <f t="shared" si="9"/>
        <v>34812.072992700727</v>
      </c>
      <c r="J37" s="14">
        <v>189</v>
      </c>
      <c r="K37" s="3">
        <v>147</v>
      </c>
      <c r="L37" s="4">
        <v>0.77777777777777779</v>
      </c>
      <c r="M37" s="5">
        <v>1434178</v>
      </c>
      <c r="N37" s="5">
        <v>9756.3129251700684</v>
      </c>
      <c r="O37" s="5">
        <f t="shared" si="10"/>
        <v>39025.251700680274</v>
      </c>
      <c r="P37" s="43">
        <f t="shared" si="11"/>
        <v>4213.1787079795467</v>
      </c>
    </row>
    <row r="38" spans="1:16" x14ac:dyDescent="0.2">
      <c r="A38" s="42"/>
      <c r="B38" s="1" t="s">
        <v>4</v>
      </c>
      <c r="C38" s="1" t="s">
        <v>42</v>
      </c>
      <c r="D38" s="2">
        <v>56</v>
      </c>
      <c r="E38" s="3">
        <v>37</v>
      </c>
      <c r="F38" s="4">
        <v>0.6607142857142857</v>
      </c>
      <c r="G38" s="5">
        <v>221483</v>
      </c>
      <c r="H38" s="5">
        <v>5986.0270270270266</v>
      </c>
      <c r="I38" s="5">
        <f t="shared" si="9"/>
        <v>23944.108108108107</v>
      </c>
      <c r="J38" s="14">
        <v>23</v>
      </c>
      <c r="K38" s="3">
        <v>9</v>
      </c>
      <c r="L38" s="4">
        <v>0.39130434782608697</v>
      </c>
      <c r="M38" s="5">
        <v>84270</v>
      </c>
      <c r="N38" s="5">
        <v>9363.3333333333339</v>
      </c>
      <c r="O38" s="5">
        <f t="shared" si="10"/>
        <v>37453.333333333336</v>
      </c>
      <c r="P38" s="43">
        <f t="shared" si="11"/>
        <v>13509.225225225229</v>
      </c>
    </row>
    <row r="39" spans="1:16" x14ac:dyDescent="0.2">
      <c r="A39" s="42"/>
      <c r="B39" s="1" t="s">
        <v>31</v>
      </c>
      <c r="C39" s="1" t="s">
        <v>32</v>
      </c>
      <c r="D39" s="2">
        <v>21</v>
      </c>
      <c r="E39" s="3">
        <v>14</v>
      </c>
      <c r="F39" s="4">
        <v>0.66666666666666663</v>
      </c>
      <c r="G39" s="5">
        <v>102786</v>
      </c>
      <c r="H39" s="5">
        <v>7341.8571428571431</v>
      </c>
      <c r="I39" s="5">
        <f t="shared" si="9"/>
        <v>29367.428571428572</v>
      </c>
      <c r="J39" s="14">
        <v>15</v>
      </c>
      <c r="K39" s="3">
        <v>8</v>
      </c>
      <c r="L39" s="4">
        <v>0.53333333333333333</v>
      </c>
      <c r="M39" s="5">
        <v>69466</v>
      </c>
      <c r="N39" s="5">
        <v>8683.25</v>
      </c>
      <c r="O39" s="5">
        <f t="shared" si="10"/>
        <v>34733</v>
      </c>
      <c r="P39" s="43">
        <f t="shared" si="11"/>
        <v>5365.5714285714275</v>
      </c>
    </row>
    <row r="40" spans="1:16" x14ac:dyDescent="0.2">
      <c r="A40" s="42"/>
      <c r="B40" s="1" t="s">
        <v>10</v>
      </c>
      <c r="C40" s="1" t="s">
        <v>11</v>
      </c>
      <c r="D40" s="2">
        <v>41</v>
      </c>
      <c r="E40" s="3">
        <v>33</v>
      </c>
      <c r="F40" s="4">
        <v>0.80487804878048785</v>
      </c>
      <c r="G40" s="5">
        <v>199065</v>
      </c>
      <c r="H40" s="5">
        <v>6032.272727272727</v>
      </c>
      <c r="I40" s="5">
        <f t="shared" si="9"/>
        <v>24129.090909090908</v>
      </c>
      <c r="J40" s="14">
        <v>18</v>
      </c>
      <c r="K40" s="3">
        <v>14</v>
      </c>
      <c r="L40" s="4">
        <v>0.77777777777777779</v>
      </c>
      <c r="M40" s="5">
        <v>120824</v>
      </c>
      <c r="N40" s="5">
        <v>8630.2857142857138</v>
      </c>
      <c r="O40" s="5">
        <f t="shared" si="10"/>
        <v>34521.142857142855</v>
      </c>
      <c r="P40" s="43">
        <f t="shared" si="11"/>
        <v>10392.051948051947</v>
      </c>
    </row>
    <row r="41" spans="1:16" x14ac:dyDescent="0.2">
      <c r="A41" s="42"/>
      <c r="B41" s="1" t="s">
        <v>12</v>
      </c>
      <c r="C41" s="1" t="s">
        <v>13</v>
      </c>
      <c r="D41" s="2">
        <v>242</v>
      </c>
      <c r="E41" s="3">
        <v>179</v>
      </c>
      <c r="F41" s="4">
        <v>0.73966942148760328</v>
      </c>
      <c r="G41" s="5">
        <v>1248041</v>
      </c>
      <c r="H41" s="5">
        <v>6972.2960893854752</v>
      </c>
      <c r="I41" s="5">
        <f t="shared" si="9"/>
        <v>27889.184357541901</v>
      </c>
      <c r="J41" s="14">
        <v>128</v>
      </c>
      <c r="K41" s="3">
        <v>97</v>
      </c>
      <c r="L41" s="4">
        <v>0.7578125</v>
      </c>
      <c r="M41" s="5">
        <v>810584</v>
      </c>
      <c r="N41" s="5">
        <v>8356.5360824742274</v>
      </c>
      <c r="O41" s="5">
        <f t="shared" si="10"/>
        <v>33426.14432989691</v>
      </c>
      <c r="P41" s="43">
        <f t="shared" si="11"/>
        <v>5536.9599723550091</v>
      </c>
    </row>
    <row r="42" spans="1:16" x14ac:dyDescent="0.2">
      <c r="A42" s="42"/>
      <c r="B42" s="1" t="s">
        <v>37</v>
      </c>
      <c r="C42" s="1" t="s">
        <v>38</v>
      </c>
      <c r="D42" s="2">
        <v>1338</v>
      </c>
      <c r="E42" s="3">
        <v>913</v>
      </c>
      <c r="F42" s="4">
        <v>0.68236173393124067</v>
      </c>
      <c r="G42" s="5">
        <v>5920037</v>
      </c>
      <c r="H42" s="5">
        <v>6484.158817086528</v>
      </c>
      <c r="I42" s="5">
        <f t="shared" si="9"/>
        <v>25936.635268346112</v>
      </c>
      <c r="J42" s="14">
        <v>654</v>
      </c>
      <c r="K42" s="3">
        <v>446</v>
      </c>
      <c r="L42" s="4">
        <v>0.68195718654434245</v>
      </c>
      <c r="M42" s="5">
        <v>3354045</v>
      </c>
      <c r="N42" s="5">
        <v>7520.2802690582957</v>
      </c>
      <c r="O42" s="5">
        <f t="shared" si="10"/>
        <v>30081.121076233183</v>
      </c>
      <c r="P42" s="43">
        <f t="shared" si="11"/>
        <v>4144.4858078870711</v>
      </c>
    </row>
    <row r="43" spans="1:16" x14ac:dyDescent="0.2">
      <c r="A43" s="42"/>
      <c r="B43" s="1" t="s">
        <v>26</v>
      </c>
      <c r="C43" s="1" t="s">
        <v>27</v>
      </c>
      <c r="D43" s="2">
        <v>980</v>
      </c>
      <c r="E43" s="3">
        <v>728</v>
      </c>
      <c r="F43" s="4">
        <v>0.74285714285714288</v>
      </c>
      <c r="G43" s="5">
        <v>4578411</v>
      </c>
      <c r="H43" s="5">
        <v>6289.0260989010985</v>
      </c>
      <c r="I43" s="5">
        <f t="shared" si="9"/>
        <v>25156.104395604394</v>
      </c>
      <c r="J43" s="14">
        <v>510</v>
      </c>
      <c r="K43" s="3">
        <v>382</v>
      </c>
      <c r="L43" s="4">
        <v>0.74901960784313726</v>
      </c>
      <c r="M43" s="5">
        <v>2696611</v>
      </c>
      <c r="N43" s="5">
        <v>7059.1910994764394</v>
      </c>
      <c r="O43" s="5">
        <f t="shared" si="10"/>
        <v>28236.764397905758</v>
      </c>
      <c r="P43" s="43">
        <f t="shared" si="11"/>
        <v>3080.6600023013634</v>
      </c>
    </row>
    <row r="44" spans="1:16" x14ac:dyDescent="0.2">
      <c r="A44" s="42"/>
      <c r="B44" s="1" t="s">
        <v>14</v>
      </c>
      <c r="C44" s="1" t="s">
        <v>15</v>
      </c>
      <c r="D44" s="2">
        <v>108</v>
      </c>
      <c r="E44" s="3">
        <v>96</v>
      </c>
      <c r="F44" s="4">
        <v>0.88888888888888884</v>
      </c>
      <c r="G44" s="5">
        <v>616279</v>
      </c>
      <c r="H44" s="5">
        <v>6419.572916666667</v>
      </c>
      <c r="I44" s="5">
        <f t="shared" si="9"/>
        <v>25678.291666666668</v>
      </c>
      <c r="J44" s="14">
        <v>49</v>
      </c>
      <c r="K44" s="3">
        <v>40</v>
      </c>
      <c r="L44" s="4">
        <v>0.81632653061224492</v>
      </c>
      <c r="M44" s="5">
        <v>281952</v>
      </c>
      <c r="N44" s="5">
        <v>7048.8</v>
      </c>
      <c r="O44" s="5">
        <f t="shared" si="10"/>
        <v>28195.200000000001</v>
      </c>
      <c r="P44" s="43">
        <f t="shared" si="11"/>
        <v>2516.9083333333328</v>
      </c>
    </row>
    <row r="45" spans="1:16" x14ac:dyDescent="0.2">
      <c r="A45" s="42"/>
      <c r="B45" s="1" t="s">
        <v>8</v>
      </c>
      <c r="C45" s="1" t="s">
        <v>41</v>
      </c>
      <c r="D45" s="2">
        <v>130</v>
      </c>
      <c r="E45" s="3">
        <v>88</v>
      </c>
      <c r="F45" s="4">
        <v>0.67692307692307696</v>
      </c>
      <c r="G45" s="5">
        <v>418609</v>
      </c>
      <c r="H45" s="5">
        <v>4756.920454545455</v>
      </c>
      <c r="I45" s="5">
        <f t="shared" si="9"/>
        <v>19027.68181818182</v>
      </c>
      <c r="J45" s="14">
        <v>63</v>
      </c>
      <c r="K45" s="3">
        <v>42</v>
      </c>
      <c r="L45" s="4">
        <v>0.66666666666666663</v>
      </c>
      <c r="M45" s="5">
        <v>268119</v>
      </c>
      <c r="N45" s="5">
        <v>6383.7857142857147</v>
      </c>
      <c r="O45" s="5">
        <f t="shared" si="10"/>
        <v>25535.142857142859</v>
      </c>
      <c r="P45" s="43">
        <f t="shared" si="11"/>
        <v>6507.4610389610389</v>
      </c>
    </row>
    <row r="46" spans="1:16" x14ac:dyDescent="0.2">
      <c r="A46" s="42"/>
      <c r="B46" s="1" t="s">
        <v>35</v>
      </c>
      <c r="C46" s="1" t="s">
        <v>36</v>
      </c>
      <c r="D46" s="2">
        <v>178</v>
      </c>
      <c r="E46" s="3">
        <v>130</v>
      </c>
      <c r="F46" s="4">
        <v>0.7303370786516854</v>
      </c>
      <c r="G46" s="5">
        <v>632615</v>
      </c>
      <c r="H46" s="5">
        <v>4866.2692307692305</v>
      </c>
      <c r="I46" s="5">
        <f t="shared" si="9"/>
        <v>19465.076923076922</v>
      </c>
      <c r="J46" s="14">
        <v>94</v>
      </c>
      <c r="K46" s="3">
        <v>67</v>
      </c>
      <c r="L46" s="4">
        <v>0.71276595744680848</v>
      </c>
      <c r="M46" s="5">
        <v>367684</v>
      </c>
      <c r="N46" s="5">
        <v>5487.8208955223881</v>
      </c>
      <c r="O46" s="5">
        <f t="shared" si="10"/>
        <v>21951.283582089553</v>
      </c>
      <c r="P46" s="43">
        <f t="shared" si="11"/>
        <v>2486.2066590126306</v>
      </c>
    </row>
    <row r="47" spans="1:16" x14ac:dyDescent="0.2">
      <c r="A47" s="42"/>
      <c r="B47" s="1" t="s">
        <v>45</v>
      </c>
      <c r="C47" s="1" t="s">
        <v>46</v>
      </c>
      <c r="D47" s="2">
        <v>14</v>
      </c>
      <c r="E47" s="3">
        <v>11</v>
      </c>
      <c r="F47" s="4">
        <v>0.7857142857142857</v>
      </c>
      <c r="G47" s="5">
        <v>49850</v>
      </c>
      <c r="H47" s="5">
        <v>4531.818181818182</v>
      </c>
      <c r="I47" s="5">
        <f t="shared" si="9"/>
        <v>18127.272727272728</v>
      </c>
      <c r="J47" s="14">
        <v>9</v>
      </c>
      <c r="K47" s="3">
        <v>6</v>
      </c>
      <c r="L47" s="4">
        <v>0.66666666666666663</v>
      </c>
      <c r="M47" s="5">
        <v>32569</v>
      </c>
      <c r="N47" s="5">
        <v>5428.166666666667</v>
      </c>
      <c r="O47" s="5">
        <f t="shared" si="10"/>
        <v>21712.666666666668</v>
      </c>
      <c r="P47" s="43">
        <f t="shared" si="11"/>
        <v>3585.3939393939399</v>
      </c>
    </row>
    <row r="48" spans="1:16" x14ac:dyDescent="0.2">
      <c r="A48" s="42"/>
      <c r="B48" s="1" t="s">
        <v>47</v>
      </c>
      <c r="C48" s="1" t="s">
        <v>48</v>
      </c>
      <c r="D48" s="2">
        <v>14</v>
      </c>
      <c r="E48" s="3">
        <v>9</v>
      </c>
      <c r="F48" s="4">
        <v>0.6428571428571429</v>
      </c>
      <c r="G48" s="5">
        <v>52762</v>
      </c>
      <c r="H48" s="5">
        <v>5862.4444444444443</v>
      </c>
      <c r="I48" s="5">
        <f t="shared" si="9"/>
        <v>23449.777777777777</v>
      </c>
      <c r="J48" s="14">
        <v>7</v>
      </c>
      <c r="K48" s="3">
        <v>5</v>
      </c>
      <c r="L48" s="4">
        <v>0.7142857142857143</v>
      </c>
      <c r="M48" s="5"/>
      <c r="N48" s="5"/>
      <c r="O48" s="5"/>
      <c r="P48" s="43"/>
    </row>
    <row r="49" spans="1:16" x14ac:dyDescent="0.2">
      <c r="A49" s="42"/>
      <c r="B49" s="1" t="s">
        <v>9</v>
      </c>
      <c r="C49" s="1" t="s">
        <v>30</v>
      </c>
      <c r="D49" s="2">
        <v>61</v>
      </c>
      <c r="E49" s="3">
        <v>45</v>
      </c>
      <c r="F49" s="4">
        <v>0.73770491803278693</v>
      </c>
      <c r="G49" s="5">
        <v>185434</v>
      </c>
      <c r="H49" s="5">
        <v>4120.7555555555555</v>
      </c>
      <c r="I49" s="5">
        <f t="shared" si="9"/>
        <v>16483.022222222222</v>
      </c>
      <c r="J49" s="14">
        <v>31</v>
      </c>
      <c r="K49" s="3">
        <v>20</v>
      </c>
      <c r="L49" s="4">
        <v>0.64516129032258063</v>
      </c>
      <c r="M49" s="5">
        <v>102503</v>
      </c>
      <c r="N49" s="5">
        <v>5125.1499999999996</v>
      </c>
      <c r="O49" s="5">
        <f t="shared" si="10"/>
        <v>20500.599999999999</v>
      </c>
      <c r="P49" s="43">
        <f t="shared" si="11"/>
        <v>4017.5777777777766</v>
      </c>
    </row>
    <row r="50" spans="1:16" s="31" customFormat="1" x14ac:dyDescent="0.2">
      <c r="A50" s="50" t="s">
        <v>79</v>
      </c>
      <c r="B50" s="25"/>
      <c r="C50" s="25"/>
      <c r="D50" s="26">
        <v>7060</v>
      </c>
      <c r="E50" s="27">
        <v>5604</v>
      </c>
      <c r="F50" s="28">
        <v>0.79376770538243624</v>
      </c>
      <c r="G50" s="29">
        <v>50913117</v>
      </c>
      <c r="H50" s="29">
        <v>9085.1386509635977</v>
      </c>
      <c r="I50" s="29">
        <f t="shared" si="3"/>
        <v>36340.554603854391</v>
      </c>
      <c r="J50" s="30">
        <v>3351</v>
      </c>
      <c r="K50" s="27">
        <v>2636</v>
      </c>
      <c r="L50" s="28">
        <v>0.78663085646075803</v>
      </c>
      <c r="M50" s="29">
        <v>28400887</v>
      </c>
      <c r="N50" s="29">
        <v>10774.236342943854</v>
      </c>
      <c r="O50" s="29">
        <f t="shared" si="4"/>
        <v>43096.945371775415</v>
      </c>
      <c r="P50" s="51">
        <f t="shared" si="5"/>
        <v>6756.3907679210242</v>
      </c>
    </row>
    <row r="51" spans="1:16" x14ac:dyDescent="0.2">
      <c r="A51" s="49" t="s">
        <v>75</v>
      </c>
      <c r="B51" s="1" t="s">
        <v>33</v>
      </c>
      <c r="C51" s="1" t="s">
        <v>34</v>
      </c>
      <c r="D51" s="2">
        <v>1600</v>
      </c>
      <c r="E51" s="3">
        <v>1038</v>
      </c>
      <c r="F51" s="4">
        <v>0.64875000000000005</v>
      </c>
      <c r="G51" s="5">
        <v>15355850</v>
      </c>
      <c r="H51" s="5">
        <v>14793.689788053949</v>
      </c>
      <c r="I51" s="5">
        <f t="shared" ref="I51:I78" si="12">H51*4</f>
        <v>59174.759152215796</v>
      </c>
      <c r="J51" s="14">
        <v>765</v>
      </c>
      <c r="K51" s="3">
        <v>500</v>
      </c>
      <c r="L51" s="4">
        <v>0.65359477124183007</v>
      </c>
      <c r="M51" s="5">
        <v>8615720</v>
      </c>
      <c r="N51" s="5">
        <v>17231.439999999999</v>
      </c>
      <c r="O51" s="5">
        <f t="shared" ref="O51:O78" si="13">N51*4</f>
        <v>68925.759999999995</v>
      </c>
      <c r="P51" s="43">
        <f t="shared" ref="P51:P78" si="14">O51-I51</f>
        <v>9751.0008477841984</v>
      </c>
    </row>
    <row r="52" spans="1:16" x14ac:dyDescent="0.2">
      <c r="A52" s="42"/>
      <c r="B52" s="1" t="s">
        <v>16</v>
      </c>
      <c r="C52" s="1" t="s">
        <v>17</v>
      </c>
      <c r="D52" s="2">
        <v>530</v>
      </c>
      <c r="E52" s="3">
        <v>406</v>
      </c>
      <c r="F52" s="4">
        <v>0.76603773584905666</v>
      </c>
      <c r="G52" s="5">
        <v>4618769</v>
      </c>
      <c r="H52" s="5">
        <v>11376.278325123152</v>
      </c>
      <c r="I52" s="5">
        <f t="shared" si="12"/>
        <v>45505.113300492609</v>
      </c>
      <c r="J52" s="14">
        <v>266</v>
      </c>
      <c r="K52" s="3">
        <v>199</v>
      </c>
      <c r="L52" s="4">
        <v>0.74812030075187974</v>
      </c>
      <c r="M52" s="5">
        <v>2769436</v>
      </c>
      <c r="N52" s="5">
        <v>13916.763819095477</v>
      </c>
      <c r="O52" s="5">
        <f t="shared" si="13"/>
        <v>55667.055276381907</v>
      </c>
      <c r="P52" s="43">
        <f t="shared" si="14"/>
        <v>10161.941975889298</v>
      </c>
    </row>
    <row r="53" spans="1:16" x14ac:dyDescent="0.2">
      <c r="A53" s="42"/>
      <c r="B53" s="1" t="s">
        <v>6</v>
      </c>
      <c r="C53" s="1" t="s">
        <v>7</v>
      </c>
      <c r="D53" s="2">
        <v>3284</v>
      </c>
      <c r="E53" s="3">
        <v>2842</v>
      </c>
      <c r="F53" s="4">
        <v>0.86540803897685747</v>
      </c>
      <c r="G53" s="5">
        <v>33696142</v>
      </c>
      <c r="H53" s="5">
        <v>11856.4890921886</v>
      </c>
      <c r="I53" s="5">
        <f t="shared" si="12"/>
        <v>47425.9563687544</v>
      </c>
      <c r="J53" s="14">
        <v>1577</v>
      </c>
      <c r="K53" s="3">
        <v>1334</v>
      </c>
      <c r="L53" s="4">
        <v>0.84590995561192139</v>
      </c>
      <c r="M53" s="5">
        <v>17745463</v>
      </c>
      <c r="N53" s="5">
        <v>13302.446026986507</v>
      </c>
      <c r="O53" s="5">
        <f t="shared" si="13"/>
        <v>53209.784107946027</v>
      </c>
      <c r="P53" s="43">
        <f t="shared" si="14"/>
        <v>5783.8277391916272</v>
      </c>
    </row>
    <row r="54" spans="1:16" x14ac:dyDescent="0.2">
      <c r="A54" s="42"/>
      <c r="B54" s="1" t="s">
        <v>12</v>
      </c>
      <c r="C54" s="1" t="s">
        <v>13</v>
      </c>
      <c r="D54" s="2">
        <v>395</v>
      </c>
      <c r="E54" s="3">
        <v>284</v>
      </c>
      <c r="F54" s="4">
        <v>0.71898734177215184</v>
      </c>
      <c r="G54" s="5">
        <v>2971966</v>
      </c>
      <c r="H54" s="5">
        <v>10464.669014084508</v>
      </c>
      <c r="I54" s="5">
        <f t="shared" si="12"/>
        <v>41858.67605633803</v>
      </c>
      <c r="J54" s="14">
        <v>169</v>
      </c>
      <c r="K54" s="3">
        <v>118</v>
      </c>
      <c r="L54" s="4">
        <v>0.69822485207100593</v>
      </c>
      <c r="M54" s="5">
        <v>1421547</v>
      </c>
      <c r="N54" s="5">
        <v>12047.008474576271</v>
      </c>
      <c r="O54" s="5">
        <f t="shared" si="13"/>
        <v>48188.033898305082</v>
      </c>
      <c r="P54" s="43">
        <f t="shared" si="14"/>
        <v>6329.3578419670521</v>
      </c>
    </row>
    <row r="55" spans="1:16" x14ac:dyDescent="0.2">
      <c r="A55" s="42"/>
      <c r="B55" s="1" t="s">
        <v>31</v>
      </c>
      <c r="C55" s="1" t="s">
        <v>32</v>
      </c>
      <c r="D55" s="2">
        <v>2404</v>
      </c>
      <c r="E55" s="3">
        <v>1806</v>
      </c>
      <c r="F55" s="4">
        <v>0.75124792013311148</v>
      </c>
      <c r="G55" s="5">
        <v>15646408</v>
      </c>
      <c r="H55" s="5">
        <v>8663.5703211517157</v>
      </c>
      <c r="I55" s="5">
        <f t="shared" si="12"/>
        <v>34654.281284606863</v>
      </c>
      <c r="J55" s="14">
        <v>1215</v>
      </c>
      <c r="K55" s="3">
        <v>870</v>
      </c>
      <c r="L55" s="4">
        <v>0.71604938271604934</v>
      </c>
      <c r="M55" s="5">
        <v>8711689</v>
      </c>
      <c r="N55" s="5">
        <v>10013.435632183908</v>
      </c>
      <c r="O55" s="5">
        <f t="shared" si="13"/>
        <v>40053.742528735631</v>
      </c>
      <c r="P55" s="43">
        <f t="shared" si="14"/>
        <v>5399.4612441287682</v>
      </c>
    </row>
    <row r="56" spans="1:16" x14ac:dyDescent="0.2">
      <c r="A56" s="42"/>
      <c r="B56" s="1" t="s">
        <v>26</v>
      </c>
      <c r="C56" s="1" t="s">
        <v>27</v>
      </c>
      <c r="D56" s="2">
        <v>4741</v>
      </c>
      <c r="E56" s="3">
        <v>3502</v>
      </c>
      <c r="F56" s="4">
        <v>0.73866272938198696</v>
      </c>
      <c r="G56" s="5">
        <v>28598298</v>
      </c>
      <c r="H56" s="5">
        <v>8166.275842375785</v>
      </c>
      <c r="I56" s="5">
        <f t="shared" si="12"/>
        <v>32665.10336950314</v>
      </c>
      <c r="J56" s="14">
        <v>2358</v>
      </c>
      <c r="K56" s="3">
        <v>1695</v>
      </c>
      <c r="L56" s="4">
        <v>0.71882951653944016</v>
      </c>
      <c r="M56" s="5">
        <v>16695322</v>
      </c>
      <c r="N56" s="5">
        <v>9849.747492625369</v>
      </c>
      <c r="O56" s="5">
        <f t="shared" si="13"/>
        <v>39398.989970501476</v>
      </c>
      <c r="P56" s="43">
        <f t="shared" si="14"/>
        <v>6733.8866009983358</v>
      </c>
    </row>
    <row r="57" spans="1:16" x14ac:dyDescent="0.2">
      <c r="A57" s="42"/>
      <c r="B57" s="1" t="s">
        <v>43</v>
      </c>
      <c r="C57" s="1" t="s">
        <v>44</v>
      </c>
      <c r="D57" s="2">
        <v>163</v>
      </c>
      <c r="E57" s="3">
        <v>99</v>
      </c>
      <c r="F57" s="4">
        <v>0.6073619631901841</v>
      </c>
      <c r="G57" s="5">
        <v>780634</v>
      </c>
      <c r="H57" s="5">
        <v>7885.1919191919196</v>
      </c>
      <c r="I57" s="5">
        <f t="shared" si="12"/>
        <v>31540.767676767678</v>
      </c>
      <c r="J57" s="14">
        <v>83</v>
      </c>
      <c r="K57" s="3">
        <v>55</v>
      </c>
      <c r="L57" s="4">
        <v>0.66265060240963858</v>
      </c>
      <c r="M57" s="5">
        <v>540603</v>
      </c>
      <c r="N57" s="5">
        <v>9829.1454545454544</v>
      </c>
      <c r="O57" s="5">
        <f t="shared" si="13"/>
        <v>39316.581818181818</v>
      </c>
      <c r="P57" s="43">
        <f t="shared" si="14"/>
        <v>7775.8141414141392</v>
      </c>
    </row>
    <row r="58" spans="1:16" x14ac:dyDescent="0.2">
      <c r="A58" s="42"/>
      <c r="B58" s="1" t="s">
        <v>5</v>
      </c>
      <c r="C58" s="1" t="s">
        <v>63</v>
      </c>
      <c r="D58" s="2">
        <v>243</v>
      </c>
      <c r="E58" s="3">
        <v>140</v>
      </c>
      <c r="F58" s="4">
        <v>0.5761316872427984</v>
      </c>
      <c r="G58" s="5">
        <v>1101666</v>
      </c>
      <c r="H58" s="5">
        <v>7869.0428571428574</v>
      </c>
      <c r="I58" s="5">
        <f t="shared" si="12"/>
        <v>31476.17142857143</v>
      </c>
      <c r="J58" s="14">
        <v>104</v>
      </c>
      <c r="K58" s="3">
        <v>60</v>
      </c>
      <c r="L58" s="4">
        <v>0.57692307692307687</v>
      </c>
      <c r="M58" s="5">
        <v>565670</v>
      </c>
      <c r="N58" s="5">
        <v>9427.8333333333339</v>
      </c>
      <c r="O58" s="5">
        <f t="shared" si="13"/>
        <v>37711.333333333336</v>
      </c>
      <c r="P58" s="43">
        <f t="shared" si="14"/>
        <v>6235.161904761906</v>
      </c>
    </row>
    <row r="59" spans="1:16" x14ac:dyDescent="0.2">
      <c r="A59" s="42"/>
      <c r="B59" s="1" t="s">
        <v>57</v>
      </c>
      <c r="C59" s="1" t="s">
        <v>58</v>
      </c>
      <c r="D59" s="2">
        <v>187</v>
      </c>
      <c r="E59" s="3">
        <v>113</v>
      </c>
      <c r="F59" s="4">
        <v>0.60427807486631013</v>
      </c>
      <c r="G59" s="5">
        <v>870002</v>
      </c>
      <c r="H59" s="5">
        <v>7699.1327433628321</v>
      </c>
      <c r="I59" s="5">
        <f t="shared" si="12"/>
        <v>30796.530973451328</v>
      </c>
      <c r="J59" s="14">
        <v>93</v>
      </c>
      <c r="K59" s="3">
        <v>59</v>
      </c>
      <c r="L59" s="4">
        <v>0.63440860215053763</v>
      </c>
      <c r="M59" s="5">
        <v>539038</v>
      </c>
      <c r="N59" s="5">
        <v>9136.2372881355932</v>
      </c>
      <c r="O59" s="5">
        <f t="shared" si="13"/>
        <v>36544.949152542373</v>
      </c>
      <c r="P59" s="43">
        <f t="shared" si="14"/>
        <v>5748.4181790910443</v>
      </c>
    </row>
    <row r="60" spans="1:16" x14ac:dyDescent="0.2">
      <c r="A60" s="42"/>
      <c r="B60" s="1" t="s">
        <v>14</v>
      </c>
      <c r="C60" s="1" t="s">
        <v>15</v>
      </c>
      <c r="D60" s="2">
        <v>72</v>
      </c>
      <c r="E60" s="3">
        <v>59</v>
      </c>
      <c r="F60" s="4">
        <v>0.81944444444444442</v>
      </c>
      <c r="G60" s="5">
        <v>376462</v>
      </c>
      <c r="H60" s="5">
        <v>6380.7118644067796</v>
      </c>
      <c r="I60" s="5">
        <f t="shared" si="12"/>
        <v>25522.847457627118</v>
      </c>
      <c r="J60" s="14">
        <v>29</v>
      </c>
      <c r="K60" s="3">
        <v>23</v>
      </c>
      <c r="L60" s="4">
        <v>0.7931034482758621</v>
      </c>
      <c r="M60" s="5">
        <v>203570</v>
      </c>
      <c r="N60" s="5">
        <v>8850.8695652173919</v>
      </c>
      <c r="O60" s="5">
        <f t="shared" si="13"/>
        <v>35403.478260869568</v>
      </c>
      <c r="P60" s="43">
        <f t="shared" si="14"/>
        <v>9880.6308032424495</v>
      </c>
    </row>
    <row r="61" spans="1:16" x14ac:dyDescent="0.2">
      <c r="A61" s="42"/>
      <c r="B61" s="1" t="s">
        <v>51</v>
      </c>
      <c r="C61" s="1" t="s">
        <v>52</v>
      </c>
      <c r="D61" s="2">
        <v>188</v>
      </c>
      <c r="E61" s="3">
        <v>97</v>
      </c>
      <c r="F61" s="4">
        <v>0.51595744680851063</v>
      </c>
      <c r="G61" s="5">
        <v>747845</v>
      </c>
      <c r="H61" s="5">
        <v>7709.7422680412374</v>
      </c>
      <c r="I61" s="5">
        <f t="shared" si="12"/>
        <v>30838.969072164949</v>
      </c>
      <c r="J61" s="14">
        <v>96</v>
      </c>
      <c r="K61" s="3">
        <v>47</v>
      </c>
      <c r="L61" s="4">
        <v>0.48958333333333331</v>
      </c>
      <c r="M61" s="5">
        <v>411947</v>
      </c>
      <c r="N61" s="5">
        <v>8764.8297872340427</v>
      </c>
      <c r="O61" s="5">
        <f t="shared" si="13"/>
        <v>35059.319148936171</v>
      </c>
      <c r="P61" s="43">
        <f t="shared" si="14"/>
        <v>4220.3500767712212</v>
      </c>
    </row>
    <row r="62" spans="1:16" x14ac:dyDescent="0.2">
      <c r="A62" s="42"/>
      <c r="B62" s="1" t="s">
        <v>28</v>
      </c>
      <c r="C62" s="1" t="s">
        <v>29</v>
      </c>
      <c r="D62" s="2">
        <v>272</v>
      </c>
      <c r="E62" s="3">
        <v>174</v>
      </c>
      <c r="F62" s="4">
        <v>0.63970588235294112</v>
      </c>
      <c r="G62" s="5">
        <v>1273870</v>
      </c>
      <c r="H62" s="5">
        <v>7321.0919540229888</v>
      </c>
      <c r="I62" s="5">
        <f t="shared" si="12"/>
        <v>29284.367816091955</v>
      </c>
      <c r="J62" s="14">
        <v>136</v>
      </c>
      <c r="K62" s="3">
        <v>93</v>
      </c>
      <c r="L62" s="4">
        <v>0.68382352941176472</v>
      </c>
      <c r="M62" s="5">
        <v>808618</v>
      </c>
      <c r="N62" s="5">
        <v>8694.8172043010745</v>
      </c>
      <c r="O62" s="5">
        <f t="shared" si="13"/>
        <v>34779.268817204298</v>
      </c>
      <c r="P62" s="43">
        <f t="shared" si="14"/>
        <v>5494.9010011123428</v>
      </c>
    </row>
    <row r="63" spans="1:16" x14ac:dyDescent="0.2">
      <c r="A63" s="42"/>
      <c r="B63" s="1" t="s">
        <v>4</v>
      </c>
      <c r="C63" s="1" t="s">
        <v>42</v>
      </c>
      <c r="D63" s="2">
        <v>775</v>
      </c>
      <c r="E63" s="3">
        <v>523</v>
      </c>
      <c r="F63" s="4">
        <v>0.67483870967741932</v>
      </c>
      <c r="G63" s="5">
        <v>3436899</v>
      </c>
      <c r="H63" s="5">
        <v>6571.5086042065013</v>
      </c>
      <c r="I63" s="5">
        <f t="shared" si="12"/>
        <v>26286.034416826005</v>
      </c>
      <c r="J63" s="14">
        <v>404</v>
      </c>
      <c r="K63" s="3">
        <v>262</v>
      </c>
      <c r="L63" s="4">
        <v>0.64851485148514854</v>
      </c>
      <c r="M63" s="5">
        <v>2233463</v>
      </c>
      <c r="N63" s="5">
        <v>8524.6679389312976</v>
      </c>
      <c r="O63" s="5">
        <f t="shared" si="13"/>
        <v>34098.67175572519</v>
      </c>
      <c r="P63" s="43">
        <f t="shared" si="14"/>
        <v>7812.6373388991851</v>
      </c>
    </row>
    <row r="64" spans="1:16" x14ac:dyDescent="0.2">
      <c r="A64" s="42"/>
      <c r="B64" s="1" t="s">
        <v>39</v>
      </c>
      <c r="C64" s="1" t="s">
        <v>40</v>
      </c>
      <c r="D64" s="2">
        <v>692</v>
      </c>
      <c r="E64" s="3">
        <v>523</v>
      </c>
      <c r="F64" s="4">
        <v>0.7557803468208093</v>
      </c>
      <c r="G64" s="5">
        <v>3365629</v>
      </c>
      <c r="H64" s="5">
        <v>6435.2370936902489</v>
      </c>
      <c r="I64" s="5">
        <f t="shared" si="12"/>
        <v>25740.948374760996</v>
      </c>
      <c r="J64" s="14">
        <v>338</v>
      </c>
      <c r="K64" s="3">
        <v>238</v>
      </c>
      <c r="L64" s="4">
        <v>0.70414201183431957</v>
      </c>
      <c r="M64" s="5">
        <v>1980821</v>
      </c>
      <c r="N64" s="5">
        <v>8322.7773109243699</v>
      </c>
      <c r="O64" s="5">
        <f t="shared" si="13"/>
        <v>33291.10924369748</v>
      </c>
      <c r="P64" s="43">
        <f t="shared" si="14"/>
        <v>7550.1608689364839</v>
      </c>
    </row>
    <row r="65" spans="1:16" x14ac:dyDescent="0.2">
      <c r="A65" s="42"/>
      <c r="B65" s="1" t="s">
        <v>59</v>
      </c>
      <c r="C65" s="1" t="s">
        <v>60</v>
      </c>
      <c r="D65" s="2">
        <v>392</v>
      </c>
      <c r="E65" s="3">
        <v>244</v>
      </c>
      <c r="F65" s="4">
        <v>0.62244897959183676</v>
      </c>
      <c r="G65" s="5">
        <v>1358657</v>
      </c>
      <c r="H65" s="5">
        <v>5568.2663934426228</v>
      </c>
      <c r="I65" s="5">
        <f t="shared" si="12"/>
        <v>22273.065573770491</v>
      </c>
      <c r="J65" s="14">
        <v>192</v>
      </c>
      <c r="K65" s="3">
        <v>115</v>
      </c>
      <c r="L65" s="4">
        <v>0.59895833333333337</v>
      </c>
      <c r="M65" s="5">
        <v>912607</v>
      </c>
      <c r="N65" s="5">
        <v>7935.7130434782612</v>
      </c>
      <c r="O65" s="5">
        <f t="shared" si="13"/>
        <v>31742.852173913045</v>
      </c>
      <c r="P65" s="43">
        <f t="shared" si="14"/>
        <v>9469.7866001425537</v>
      </c>
    </row>
    <row r="66" spans="1:16" x14ac:dyDescent="0.2">
      <c r="A66" s="42"/>
      <c r="B66" s="1" t="s">
        <v>37</v>
      </c>
      <c r="C66" s="1" t="s">
        <v>38</v>
      </c>
      <c r="D66" s="2">
        <v>1737</v>
      </c>
      <c r="E66" s="3">
        <v>1218</v>
      </c>
      <c r="F66" s="4">
        <v>0.70120898100172713</v>
      </c>
      <c r="G66" s="5">
        <v>8263252</v>
      </c>
      <c r="H66" s="5">
        <v>6784.2791461412153</v>
      </c>
      <c r="I66" s="5">
        <f t="shared" si="12"/>
        <v>27137.116584564861</v>
      </c>
      <c r="J66" s="14">
        <v>882</v>
      </c>
      <c r="K66" s="3">
        <v>600</v>
      </c>
      <c r="L66" s="4">
        <v>0.68027210884353739</v>
      </c>
      <c r="M66" s="5">
        <v>4743815</v>
      </c>
      <c r="N66" s="5">
        <v>7906.3583333333336</v>
      </c>
      <c r="O66" s="5">
        <f t="shared" si="13"/>
        <v>31625.433333333334</v>
      </c>
      <c r="P66" s="43">
        <f t="shared" si="14"/>
        <v>4488.3167487684732</v>
      </c>
    </row>
    <row r="67" spans="1:16" x14ac:dyDescent="0.2">
      <c r="A67" s="42"/>
      <c r="B67" s="1" t="s">
        <v>2</v>
      </c>
      <c r="C67" s="1" t="s">
        <v>3</v>
      </c>
      <c r="D67" s="2">
        <v>1049</v>
      </c>
      <c r="E67" s="3">
        <v>650</v>
      </c>
      <c r="F67" s="4">
        <v>0.61963775023832224</v>
      </c>
      <c r="G67" s="5">
        <v>3479717</v>
      </c>
      <c r="H67" s="5">
        <v>5353.4107692307689</v>
      </c>
      <c r="I67" s="5">
        <f t="shared" si="12"/>
        <v>21413.643076923076</v>
      </c>
      <c r="J67" s="14">
        <v>480</v>
      </c>
      <c r="K67" s="3">
        <v>273</v>
      </c>
      <c r="L67" s="4">
        <v>0.56874999999999998</v>
      </c>
      <c r="M67" s="5">
        <v>2128561</v>
      </c>
      <c r="N67" s="5">
        <v>7796.9267399267401</v>
      </c>
      <c r="O67" s="5">
        <f t="shared" si="13"/>
        <v>31187.70695970696</v>
      </c>
      <c r="P67" s="43">
        <f t="shared" si="14"/>
        <v>9774.0638827838848</v>
      </c>
    </row>
    <row r="68" spans="1:16" x14ac:dyDescent="0.2">
      <c r="A68" s="42"/>
      <c r="B68" s="1" t="s">
        <v>61</v>
      </c>
      <c r="C68" s="1" t="s">
        <v>62</v>
      </c>
      <c r="D68" s="2">
        <v>52</v>
      </c>
      <c r="E68" s="3">
        <v>34</v>
      </c>
      <c r="F68" s="4">
        <v>0.65384615384615385</v>
      </c>
      <c r="G68" s="5">
        <v>298188</v>
      </c>
      <c r="H68" s="5">
        <v>8770.2352941176468</v>
      </c>
      <c r="I68" s="5">
        <f t="shared" si="12"/>
        <v>35080.941176470587</v>
      </c>
      <c r="J68" s="14">
        <v>26</v>
      </c>
      <c r="K68" s="3">
        <v>11</v>
      </c>
      <c r="L68" s="4">
        <v>0.42307692307692307</v>
      </c>
      <c r="M68" s="5">
        <v>85566</v>
      </c>
      <c r="N68" s="5">
        <v>7778.727272727273</v>
      </c>
      <c r="O68" s="5">
        <f t="shared" si="13"/>
        <v>31114.909090909092</v>
      </c>
      <c r="P68" s="43">
        <f t="shared" si="14"/>
        <v>-3966.0320855614955</v>
      </c>
    </row>
    <row r="69" spans="1:16" x14ac:dyDescent="0.2">
      <c r="A69" s="42"/>
      <c r="B69" s="1" t="s">
        <v>70</v>
      </c>
      <c r="C69" s="1" t="s">
        <v>71</v>
      </c>
      <c r="D69" s="2">
        <v>414</v>
      </c>
      <c r="E69" s="3">
        <v>269</v>
      </c>
      <c r="F69" s="4">
        <v>0.64975845410628019</v>
      </c>
      <c r="G69" s="5">
        <v>1621933</v>
      </c>
      <c r="H69" s="5">
        <v>6029.4907063197024</v>
      </c>
      <c r="I69" s="5">
        <f t="shared" si="12"/>
        <v>24117.96282527881</v>
      </c>
      <c r="J69" s="14">
        <v>206</v>
      </c>
      <c r="K69" s="3">
        <v>121</v>
      </c>
      <c r="L69" s="4">
        <v>0.58737864077669899</v>
      </c>
      <c r="M69" s="5">
        <v>923450</v>
      </c>
      <c r="N69" s="5">
        <v>7631.818181818182</v>
      </c>
      <c r="O69" s="5">
        <f t="shared" si="13"/>
        <v>30527.272727272728</v>
      </c>
      <c r="P69" s="43">
        <f t="shared" si="14"/>
        <v>6409.3099019939182</v>
      </c>
    </row>
    <row r="70" spans="1:16" x14ac:dyDescent="0.2">
      <c r="A70" s="42"/>
      <c r="B70" s="1" t="s">
        <v>45</v>
      </c>
      <c r="C70" s="1" t="s">
        <v>46</v>
      </c>
      <c r="D70" s="2">
        <v>933</v>
      </c>
      <c r="E70" s="3">
        <v>635</v>
      </c>
      <c r="F70" s="4">
        <v>0.68060021436227225</v>
      </c>
      <c r="G70" s="5">
        <v>3556474</v>
      </c>
      <c r="H70" s="5">
        <v>5600.7464566929129</v>
      </c>
      <c r="I70" s="5">
        <f t="shared" si="12"/>
        <v>22402.985826771652</v>
      </c>
      <c r="J70" s="14">
        <v>477</v>
      </c>
      <c r="K70" s="3">
        <v>309</v>
      </c>
      <c r="L70" s="4">
        <v>0.64779874213836475</v>
      </c>
      <c r="M70" s="5">
        <v>2270705</v>
      </c>
      <c r="N70" s="5">
        <v>7348.5598705501616</v>
      </c>
      <c r="O70" s="5">
        <f t="shared" si="13"/>
        <v>29394.239482200646</v>
      </c>
      <c r="P70" s="43">
        <f t="shared" si="14"/>
        <v>6991.2536554289945</v>
      </c>
    </row>
    <row r="71" spans="1:16" x14ac:dyDescent="0.2">
      <c r="A71" s="42"/>
      <c r="B71" s="1" t="s">
        <v>68</v>
      </c>
      <c r="C71" s="1" t="s">
        <v>69</v>
      </c>
      <c r="D71" s="2">
        <v>924</v>
      </c>
      <c r="E71" s="3">
        <v>606</v>
      </c>
      <c r="F71" s="4">
        <v>0.6558441558441559</v>
      </c>
      <c r="G71" s="5">
        <v>3525482</v>
      </c>
      <c r="H71" s="5">
        <v>5817.6270627062704</v>
      </c>
      <c r="I71" s="5">
        <f t="shared" si="12"/>
        <v>23270.508250825082</v>
      </c>
      <c r="J71" s="14">
        <v>472</v>
      </c>
      <c r="K71" s="3">
        <v>301</v>
      </c>
      <c r="L71" s="4">
        <v>0.63771186440677963</v>
      </c>
      <c r="M71" s="5">
        <v>2205676</v>
      </c>
      <c r="N71" s="5">
        <v>7327.827242524917</v>
      </c>
      <c r="O71" s="5">
        <f t="shared" si="13"/>
        <v>29311.308970099668</v>
      </c>
      <c r="P71" s="43">
        <f t="shared" si="14"/>
        <v>6040.8007192745863</v>
      </c>
    </row>
    <row r="72" spans="1:16" x14ac:dyDescent="0.2">
      <c r="A72" s="42"/>
      <c r="B72" s="1" t="s">
        <v>24</v>
      </c>
      <c r="C72" s="1" t="s">
        <v>25</v>
      </c>
      <c r="D72" s="2">
        <v>58</v>
      </c>
      <c r="E72" s="3">
        <v>39</v>
      </c>
      <c r="F72" s="4">
        <v>0.67241379310344829</v>
      </c>
      <c r="G72" s="5">
        <v>196396</v>
      </c>
      <c r="H72" s="5">
        <v>5035.7948717948721</v>
      </c>
      <c r="I72" s="5">
        <f t="shared" si="12"/>
        <v>20143.179487179488</v>
      </c>
      <c r="J72" s="14">
        <v>27</v>
      </c>
      <c r="K72" s="3">
        <v>15</v>
      </c>
      <c r="L72" s="4">
        <v>0.55555555555555558</v>
      </c>
      <c r="M72" s="5">
        <v>107515</v>
      </c>
      <c r="N72" s="5">
        <v>7167.666666666667</v>
      </c>
      <c r="O72" s="5">
        <f t="shared" si="13"/>
        <v>28670.666666666668</v>
      </c>
      <c r="P72" s="43">
        <f t="shared" si="14"/>
        <v>8527.4871794871797</v>
      </c>
    </row>
    <row r="73" spans="1:16" x14ac:dyDescent="0.2">
      <c r="A73" s="42"/>
      <c r="B73" s="1" t="s">
        <v>53</v>
      </c>
      <c r="C73" s="1" t="s">
        <v>54</v>
      </c>
      <c r="D73" s="2">
        <v>492</v>
      </c>
      <c r="E73" s="3">
        <v>305</v>
      </c>
      <c r="F73" s="4">
        <v>0.61991869918699183</v>
      </c>
      <c r="G73" s="5">
        <v>1743220</v>
      </c>
      <c r="H73" s="5">
        <v>5715.4754098360654</v>
      </c>
      <c r="I73" s="5">
        <f t="shared" si="12"/>
        <v>22861.901639344262</v>
      </c>
      <c r="J73" s="14">
        <v>252</v>
      </c>
      <c r="K73" s="3">
        <v>147</v>
      </c>
      <c r="L73" s="4">
        <v>0.58333333333333337</v>
      </c>
      <c r="M73" s="5">
        <v>1021840</v>
      </c>
      <c r="N73" s="5">
        <v>6951.2925170068029</v>
      </c>
      <c r="O73" s="5">
        <f t="shared" si="13"/>
        <v>27805.170068027212</v>
      </c>
      <c r="P73" s="43">
        <f t="shared" si="14"/>
        <v>4943.2684286829499</v>
      </c>
    </row>
    <row r="74" spans="1:16" x14ac:dyDescent="0.2">
      <c r="A74" s="42"/>
      <c r="B74" s="1" t="s">
        <v>35</v>
      </c>
      <c r="C74" s="1" t="s">
        <v>36</v>
      </c>
      <c r="D74" s="2">
        <v>477</v>
      </c>
      <c r="E74" s="3">
        <v>339</v>
      </c>
      <c r="F74" s="4">
        <v>0.71069182389937102</v>
      </c>
      <c r="G74" s="5">
        <v>1846018</v>
      </c>
      <c r="H74" s="5">
        <v>5445.4808259587016</v>
      </c>
      <c r="I74" s="5">
        <f t="shared" si="12"/>
        <v>21781.923303834807</v>
      </c>
      <c r="J74" s="14">
        <v>236</v>
      </c>
      <c r="K74" s="3">
        <v>167</v>
      </c>
      <c r="L74" s="4">
        <v>0.7076271186440678</v>
      </c>
      <c r="M74" s="5">
        <v>1140114</v>
      </c>
      <c r="N74" s="5">
        <v>6827.0299401197608</v>
      </c>
      <c r="O74" s="5">
        <f t="shared" si="13"/>
        <v>27308.119760479043</v>
      </c>
      <c r="P74" s="43">
        <f t="shared" si="14"/>
        <v>5526.1964566442366</v>
      </c>
    </row>
    <row r="75" spans="1:16" x14ac:dyDescent="0.2">
      <c r="A75" s="42"/>
      <c r="B75" s="1" t="s">
        <v>66</v>
      </c>
      <c r="C75" s="1" t="s">
        <v>67</v>
      </c>
      <c r="D75" s="2">
        <v>188</v>
      </c>
      <c r="E75" s="3">
        <v>130</v>
      </c>
      <c r="F75" s="4">
        <v>0.69148936170212771</v>
      </c>
      <c r="G75" s="5">
        <v>743727</v>
      </c>
      <c r="H75" s="5">
        <v>5720.9769230769234</v>
      </c>
      <c r="I75" s="5">
        <f t="shared" si="12"/>
        <v>22883.907692307694</v>
      </c>
      <c r="J75" s="14">
        <v>90</v>
      </c>
      <c r="K75" s="3">
        <v>62</v>
      </c>
      <c r="L75" s="4">
        <v>0.68888888888888888</v>
      </c>
      <c r="M75" s="5">
        <v>419921</v>
      </c>
      <c r="N75" s="5">
        <v>6772.9193548387093</v>
      </c>
      <c r="O75" s="5">
        <f t="shared" si="13"/>
        <v>27091.677419354837</v>
      </c>
      <c r="P75" s="43">
        <f t="shared" si="14"/>
        <v>4207.7697270471435</v>
      </c>
    </row>
    <row r="76" spans="1:16" x14ac:dyDescent="0.2">
      <c r="A76" s="42"/>
      <c r="B76" s="1" t="s">
        <v>64</v>
      </c>
      <c r="C76" s="1" t="s">
        <v>65</v>
      </c>
      <c r="D76" s="2">
        <v>1102</v>
      </c>
      <c r="E76" s="3">
        <v>695</v>
      </c>
      <c r="F76" s="4">
        <v>0.63067150635208713</v>
      </c>
      <c r="G76" s="5">
        <v>3626841</v>
      </c>
      <c r="H76" s="5">
        <v>5218.4762589928059</v>
      </c>
      <c r="I76" s="5">
        <f t="shared" si="12"/>
        <v>20873.905035971224</v>
      </c>
      <c r="J76" s="14">
        <v>509</v>
      </c>
      <c r="K76" s="3">
        <v>315</v>
      </c>
      <c r="L76" s="4">
        <v>0.61886051080550097</v>
      </c>
      <c r="M76" s="5">
        <v>2048387</v>
      </c>
      <c r="N76" s="5">
        <v>6502.815873015873</v>
      </c>
      <c r="O76" s="5">
        <f t="shared" si="13"/>
        <v>26011.263492063492</v>
      </c>
      <c r="P76" s="43">
        <f t="shared" si="14"/>
        <v>5137.3584560922682</v>
      </c>
    </row>
    <row r="77" spans="1:16" x14ac:dyDescent="0.2">
      <c r="A77" s="42"/>
      <c r="B77" s="1" t="s">
        <v>47</v>
      </c>
      <c r="C77" s="1" t="s">
        <v>48</v>
      </c>
      <c r="D77" s="2">
        <v>101</v>
      </c>
      <c r="E77" s="3">
        <v>56</v>
      </c>
      <c r="F77" s="4">
        <v>0.5544554455445545</v>
      </c>
      <c r="G77" s="5">
        <v>303295</v>
      </c>
      <c r="H77" s="5">
        <v>5415.9821428571431</v>
      </c>
      <c r="I77" s="5">
        <f t="shared" si="12"/>
        <v>21663.928571428572</v>
      </c>
      <c r="J77" s="14">
        <v>50</v>
      </c>
      <c r="K77" s="3">
        <v>33</v>
      </c>
      <c r="L77" s="4">
        <v>0.66</v>
      </c>
      <c r="M77" s="5">
        <v>212275</v>
      </c>
      <c r="N77" s="5">
        <v>6432.575757575758</v>
      </c>
      <c r="O77" s="5">
        <f t="shared" si="13"/>
        <v>25730.303030303032</v>
      </c>
      <c r="P77" s="43">
        <f t="shared" si="14"/>
        <v>4066.3744588744594</v>
      </c>
    </row>
    <row r="78" spans="1:16" x14ac:dyDescent="0.2">
      <c r="A78" s="42"/>
      <c r="B78" s="1" t="s">
        <v>8</v>
      </c>
      <c r="C78" s="1" t="s">
        <v>41</v>
      </c>
      <c r="D78" s="2">
        <v>1070</v>
      </c>
      <c r="E78" s="3">
        <v>684</v>
      </c>
      <c r="F78" s="4">
        <v>0.63925233644859814</v>
      </c>
      <c r="G78" s="5">
        <v>3495298</v>
      </c>
      <c r="H78" s="5">
        <v>5110.0847953216371</v>
      </c>
      <c r="I78" s="5">
        <f t="shared" si="12"/>
        <v>20440.339181286548</v>
      </c>
      <c r="J78" s="14">
        <v>517</v>
      </c>
      <c r="K78" s="3">
        <v>310</v>
      </c>
      <c r="L78" s="4">
        <v>0.59961315280464211</v>
      </c>
      <c r="M78" s="5">
        <v>1992539</v>
      </c>
      <c r="N78" s="5">
        <v>6427.5451612903225</v>
      </c>
      <c r="O78" s="5">
        <f t="shared" si="13"/>
        <v>25710.18064516129</v>
      </c>
      <c r="P78" s="43">
        <f t="shared" si="14"/>
        <v>5269.8414638747417</v>
      </c>
    </row>
    <row r="79" spans="1:16" x14ac:dyDescent="0.2">
      <c r="A79" s="52" t="s">
        <v>80</v>
      </c>
      <c r="B79" s="19"/>
      <c r="C79" s="19"/>
      <c r="D79" s="20">
        <v>24536</v>
      </c>
      <c r="E79" s="21">
        <v>17510</v>
      </c>
      <c r="F79" s="22">
        <v>0.71364525595044015</v>
      </c>
      <c r="G79" s="23">
        <v>146898938</v>
      </c>
      <c r="H79" s="23">
        <v>8389.4310679611644</v>
      </c>
      <c r="I79" s="23">
        <f t="shared" ref="I79" si="15">H79*4</f>
        <v>33557.724271844658</v>
      </c>
      <c r="J79" s="24">
        <v>12050</v>
      </c>
      <c r="K79" s="21">
        <v>8332</v>
      </c>
      <c r="L79" s="22">
        <v>0.6914522821576764</v>
      </c>
      <c r="M79" s="23">
        <v>83455878</v>
      </c>
      <c r="N79" s="23">
        <v>10016.307969275083</v>
      </c>
      <c r="O79" s="23">
        <f t="shared" ref="O79:O80" si="16">N79*4</f>
        <v>40065.231877100334</v>
      </c>
      <c r="P79" s="53">
        <f t="shared" ref="P79:P80" si="17">O79-I79</f>
        <v>6507.507605255676</v>
      </c>
    </row>
    <row r="80" spans="1:16" ht="18" customHeight="1" x14ac:dyDescent="0.2">
      <c r="A80" s="54" t="s">
        <v>76</v>
      </c>
      <c r="B80" s="55"/>
      <c r="C80" s="55"/>
      <c r="D80" s="56">
        <v>38194</v>
      </c>
      <c r="E80" s="57">
        <v>27782</v>
      </c>
      <c r="F80" s="58">
        <v>0.72739173692202963</v>
      </c>
      <c r="G80" s="59">
        <v>231902541</v>
      </c>
      <c r="H80" s="59">
        <v>8347.2226981498807</v>
      </c>
      <c r="I80" s="59">
        <f t="shared" ref="I80" si="18">H80*4</f>
        <v>33388.890792599523</v>
      </c>
      <c r="J80" s="60">
        <v>18795</v>
      </c>
      <c r="K80" s="57">
        <v>13335</v>
      </c>
      <c r="L80" s="58">
        <v>0.70949720670391059</v>
      </c>
      <c r="M80" s="59">
        <v>131856159</v>
      </c>
      <c r="N80" s="59">
        <v>9887.9759280089984</v>
      </c>
      <c r="O80" s="59">
        <f t="shared" si="16"/>
        <v>39551.903712035994</v>
      </c>
      <c r="P80" s="61">
        <f t="shared" si="17"/>
        <v>6163.0129194364708</v>
      </c>
    </row>
    <row r="83" ht="24" customHeight="1" x14ac:dyDescent="0.2"/>
  </sheetData>
  <sortState ref="B57:P84">
    <sortCondition descending="1" ref="O57:O84"/>
  </sortState>
  <mergeCells count="1">
    <mergeCell ref="A3:P3"/>
  </mergeCells>
  <printOptions horizontalCentered="1"/>
  <pageMargins left="0.15" right="0.15" top="0.25" bottom="0.25" header="0.05" footer="0.3"/>
  <pageSetup paperSize="5" scale="72" orientation="landscape" r:id="rId1"/>
  <rowBreaks count="2" manualBreakCount="2">
    <brk id="33" max="15" man="1"/>
    <brk id="5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view="pageBreakPreview" zoomScale="60" zoomScaleNormal="86" zoomScalePageLayoutView="86" workbookViewId="0">
      <selection activeCell="C16" sqref="C16"/>
    </sheetView>
  </sheetViews>
  <sheetFormatPr baseColWidth="10" defaultColWidth="8.83203125" defaultRowHeight="15" x14ac:dyDescent="0.2"/>
  <cols>
    <col min="1" max="1" width="14.5" style="31" customWidth="1"/>
    <col min="3" max="3" width="52.1640625" bestFit="1" customWidth="1"/>
    <col min="4" max="5" width="10.6640625" customWidth="1"/>
    <col min="6" max="6" width="11.33203125" customWidth="1"/>
    <col min="7" max="7" width="11.5" customWidth="1"/>
    <col min="8" max="8" width="10.83203125" customWidth="1"/>
    <col min="9" max="9" width="15" customWidth="1"/>
    <col min="10" max="10" width="10.1640625" customWidth="1"/>
    <col min="11" max="11" width="9.5" customWidth="1"/>
    <col min="13" max="13" width="11.5" customWidth="1"/>
    <col min="14" max="14" width="10.5" customWidth="1"/>
    <col min="15" max="15" width="12.1640625" customWidth="1"/>
    <col min="16" max="16" width="13.33203125" customWidth="1"/>
  </cols>
  <sheetData>
    <row r="2" spans="1:16" ht="19" x14ac:dyDescent="0.25">
      <c r="A2" s="76" t="s">
        <v>81</v>
      </c>
      <c r="J2" s="12"/>
      <c r="P2" s="15"/>
    </row>
    <row r="3" spans="1:16" ht="44.5" customHeight="1" x14ac:dyDescent="0.2">
      <c r="A3" s="86" t="s">
        <v>108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121" thickBot="1" x14ac:dyDescent="0.25">
      <c r="A4" s="39" t="s">
        <v>93</v>
      </c>
      <c r="B4" s="40" t="s">
        <v>0</v>
      </c>
      <c r="C4" s="41" t="s">
        <v>1</v>
      </c>
      <c r="D4" s="13" t="s">
        <v>82</v>
      </c>
      <c r="E4" s="13" t="s">
        <v>84</v>
      </c>
      <c r="F4" s="13" t="s">
        <v>86</v>
      </c>
      <c r="G4" s="13" t="s">
        <v>87</v>
      </c>
      <c r="H4" s="13" t="s">
        <v>109</v>
      </c>
      <c r="I4" s="81" t="s">
        <v>94</v>
      </c>
      <c r="J4" s="80" t="s">
        <v>83</v>
      </c>
      <c r="K4" s="13" t="s">
        <v>85</v>
      </c>
      <c r="L4" s="13" t="s">
        <v>88</v>
      </c>
      <c r="M4" s="13" t="s">
        <v>89</v>
      </c>
      <c r="N4" s="13" t="s">
        <v>91</v>
      </c>
      <c r="O4" s="13" t="s">
        <v>95</v>
      </c>
      <c r="P4" s="16" t="s">
        <v>92</v>
      </c>
    </row>
    <row r="5" spans="1:16" x14ac:dyDescent="0.2">
      <c r="A5" s="77" t="s">
        <v>101</v>
      </c>
      <c r="B5" s="1" t="s">
        <v>33</v>
      </c>
      <c r="C5" s="1" t="s">
        <v>34</v>
      </c>
      <c r="D5" s="2">
        <v>17</v>
      </c>
      <c r="E5" s="3">
        <v>14</v>
      </c>
      <c r="F5" s="4">
        <v>0.82352941176470584</v>
      </c>
      <c r="G5" s="5">
        <v>275111</v>
      </c>
      <c r="H5" s="5">
        <v>19650.785714285714</v>
      </c>
      <c r="I5" s="82">
        <f>H5*4</f>
        <v>78603.142857142855</v>
      </c>
      <c r="J5" s="3">
        <v>4</v>
      </c>
      <c r="K5" s="3">
        <v>3</v>
      </c>
      <c r="L5" s="4">
        <v>0.75</v>
      </c>
      <c r="M5" s="5"/>
      <c r="N5" s="6"/>
      <c r="O5" s="5"/>
      <c r="P5" s="43"/>
    </row>
    <row r="6" spans="1:16" x14ac:dyDescent="0.2">
      <c r="A6" s="78"/>
      <c r="B6" s="1" t="s">
        <v>31</v>
      </c>
      <c r="C6" s="1" t="s">
        <v>32</v>
      </c>
      <c r="D6" s="2">
        <v>15</v>
      </c>
      <c r="E6" s="3">
        <v>13</v>
      </c>
      <c r="F6" s="4">
        <v>0.8666666666666667</v>
      </c>
      <c r="G6" s="5">
        <v>165968</v>
      </c>
      <c r="H6" s="5">
        <v>12766.76923076923</v>
      </c>
      <c r="I6" s="82">
        <f>H6*4</f>
        <v>51067.076923076922</v>
      </c>
      <c r="J6" s="3">
        <v>7</v>
      </c>
      <c r="K6" s="3">
        <v>5</v>
      </c>
      <c r="L6" s="4">
        <v>0.7142857142857143</v>
      </c>
      <c r="M6" s="5"/>
      <c r="N6" s="6"/>
      <c r="O6" s="5"/>
      <c r="P6" s="43"/>
    </row>
    <row r="7" spans="1:16" s="31" customFormat="1" x14ac:dyDescent="0.2">
      <c r="A7" s="46" t="s">
        <v>102</v>
      </c>
      <c r="B7" s="32"/>
      <c r="C7" s="32"/>
      <c r="D7" s="33">
        <v>59</v>
      </c>
      <c r="E7" s="34">
        <v>41</v>
      </c>
      <c r="F7" s="35">
        <v>0.69491525423728817</v>
      </c>
      <c r="G7" s="36">
        <v>631795</v>
      </c>
      <c r="H7" s="36">
        <v>15409.634146341463</v>
      </c>
      <c r="I7" s="83">
        <f t="shared" ref="I7:I51" si="0">H7*4</f>
        <v>61638.536585365851</v>
      </c>
      <c r="J7" s="34">
        <v>22</v>
      </c>
      <c r="K7" s="34">
        <v>13</v>
      </c>
      <c r="L7" s="35">
        <v>0.59090909090909094</v>
      </c>
      <c r="M7" s="36">
        <v>225468</v>
      </c>
      <c r="N7" s="36">
        <v>17343.692307692309</v>
      </c>
      <c r="O7" s="36">
        <f t="shared" ref="O7:O51" si="1">N7*4</f>
        <v>69374.769230769234</v>
      </c>
      <c r="P7" s="47">
        <f t="shared" ref="P7:P51" si="2">O7-I7</f>
        <v>7736.2326454033828</v>
      </c>
    </row>
    <row r="8" spans="1:16" x14ac:dyDescent="0.2">
      <c r="A8" s="77" t="s">
        <v>96</v>
      </c>
      <c r="B8" s="1" t="s">
        <v>37</v>
      </c>
      <c r="C8" s="1" t="s">
        <v>38</v>
      </c>
      <c r="D8" s="2">
        <v>23</v>
      </c>
      <c r="E8" s="3">
        <v>16</v>
      </c>
      <c r="F8" s="4">
        <v>0.69565217391304346</v>
      </c>
      <c r="G8" s="5">
        <v>123812</v>
      </c>
      <c r="H8" s="5">
        <v>7738.25</v>
      </c>
      <c r="I8" s="82">
        <f t="shared" ref="I8:I32" si="3">H8*4</f>
        <v>30953</v>
      </c>
      <c r="J8" s="3">
        <v>13</v>
      </c>
      <c r="K8" s="3">
        <v>7</v>
      </c>
      <c r="L8" s="4">
        <v>0.53846153846153844</v>
      </c>
      <c r="M8" s="5">
        <v>79215</v>
      </c>
      <c r="N8" s="6">
        <v>11316.428571428571</v>
      </c>
      <c r="O8" s="5">
        <f t="shared" ref="O8:O31" si="4">N8*4</f>
        <v>45265.714285714283</v>
      </c>
      <c r="P8" s="43">
        <f t="shared" ref="P8:P31" si="5">O8-I8</f>
        <v>14312.714285714283</v>
      </c>
    </row>
    <row r="9" spans="1:16" x14ac:dyDescent="0.2">
      <c r="A9" s="78"/>
      <c r="B9" s="1" t="s">
        <v>28</v>
      </c>
      <c r="C9" s="1" t="s">
        <v>29</v>
      </c>
      <c r="D9" s="2">
        <v>24</v>
      </c>
      <c r="E9" s="3">
        <v>14</v>
      </c>
      <c r="F9" s="4">
        <v>0.58333333333333337</v>
      </c>
      <c r="G9" s="5">
        <v>157882</v>
      </c>
      <c r="H9" s="5">
        <v>11277.285714285714</v>
      </c>
      <c r="I9" s="82">
        <f t="shared" si="3"/>
        <v>45109.142857142855</v>
      </c>
      <c r="J9" s="3">
        <v>12</v>
      </c>
      <c r="K9" s="3">
        <v>7</v>
      </c>
      <c r="L9" s="4">
        <v>0.58333333333333337</v>
      </c>
      <c r="M9" s="5">
        <v>101779</v>
      </c>
      <c r="N9" s="6">
        <v>14539.857142857143</v>
      </c>
      <c r="O9" s="5">
        <f t="shared" si="4"/>
        <v>58159.428571428572</v>
      </c>
      <c r="P9" s="43">
        <f t="shared" si="5"/>
        <v>13050.285714285717</v>
      </c>
    </row>
    <row r="10" spans="1:16" x14ac:dyDescent="0.2">
      <c r="A10" s="78"/>
      <c r="B10" s="1" t="s">
        <v>33</v>
      </c>
      <c r="C10" s="1" t="s">
        <v>34</v>
      </c>
      <c r="D10" s="2">
        <v>106</v>
      </c>
      <c r="E10" s="3">
        <v>61</v>
      </c>
      <c r="F10" s="4">
        <v>0.57547169811320753</v>
      </c>
      <c r="G10" s="5">
        <v>1019312</v>
      </c>
      <c r="H10" s="5">
        <v>16710.032786885247</v>
      </c>
      <c r="I10" s="82">
        <f t="shared" si="3"/>
        <v>66840.131147540989</v>
      </c>
      <c r="J10" s="3">
        <v>63</v>
      </c>
      <c r="K10" s="3">
        <v>42</v>
      </c>
      <c r="L10" s="4">
        <v>0.66666666666666663</v>
      </c>
      <c r="M10" s="5">
        <v>836760</v>
      </c>
      <c r="N10" s="6">
        <v>19922.857142857141</v>
      </c>
      <c r="O10" s="5">
        <f t="shared" si="4"/>
        <v>79691.428571428565</v>
      </c>
      <c r="P10" s="43">
        <f t="shared" si="5"/>
        <v>12851.297423887576</v>
      </c>
    </row>
    <row r="11" spans="1:16" x14ac:dyDescent="0.2">
      <c r="A11" s="78"/>
      <c r="B11" s="1" t="s">
        <v>2</v>
      </c>
      <c r="C11" s="1" t="s">
        <v>3</v>
      </c>
      <c r="D11" s="2">
        <v>66</v>
      </c>
      <c r="E11" s="3">
        <v>37</v>
      </c>
      <c r="F11" s="4">
        <v>0.56060606060606055</v>
      </c>
      <c r="G11" s="5">
        <v>327981</v>
      </c>
      <c r="H11" s="5">
        <v>8864.3513513513517</v>
      </c>
      <c r="I11" s="82">
        <f t="shared" si="3"/>
        <v>35457.405405405407</v>
      </c>
      <c r="J11" s="3">
        <v>30</v>
      </c>
      <c r="K11" s="3">
        <v>17</v>
      </c>
      <c r="L11" s="4">
        <v>0.56666666666666665</v>
      </c>
      <c r="M11" s="5">
        <v>196955</v>
      </c>
      <c r="N11" s="6">
        <v>11585.588235294117</v>
      </c>
      <c r="O11" s="5">
        <f t="shared" si="4"/>
        <v>46342.352941176468</v>
      </c>
      <c r="P11" s="43">
        <f t="shared" si="5"/>
        <v>10884.947535771062</v>
      </c>
    </row>
    <row r="12" spans="1:16" x14ac:dyDescent="0.2">
      <c r="A12" s="78"/>
      <c r="B12" s="1" t="s">
        <v>43</v>
      </c>
      <c r="C12" s="1" t="s">
        <v>44</v>
      </c>
      <c r="D12" s="2">
        <v>23</v>
      </c>
      <c r="E12" s="3">
        <v>15</v>
      </c>
      <c r="F12" s="4">
        <v>0.65217391304347827</v>
      </c>
      <c r="G12" s="5">
        <v>157414</v>
      </c>
      <c r="H12" s="5">
        <v>10494.266666666666</v>
      </c>
      <c r="I12" s="82">
        <f t="shared" si="3"/>
        <v>41977.066666666666</v>
      </c>
      <c r="J12" s="3">
        <v>16</v>
      </c>
      <c r="K12" s="3">
        <v>12</v>
      </c>
      <c r="L12" s="4">
        <v>0.75</v>
      </c>
      <c r="M12" s="5">
        <v>157119</v>
      </c>
      <c r="N12" s="6">
        <v>13093.25</v>
      </c>
      <c r="O12" s="5">
        <f t="shared" si="4"/>
        <v>52373</v>
      </c>
      <c r="P12" s="43">
        <f t="shared" si="5"/>
        <v>10395.933333333334</v>
      </c>
    </row>
    <row r="13" spans="1:16" x14ac:dyDescent="0.2">
      <c r="A13" s="78"/>
      <c r="B13" s="1" t="s">
        <v>45</v>
      </c>
      <c r="C13" s="1" t="s">
        <v>46</v>
      </c>
      <c r="D13" s="2">
        <v>83</v>
      </c>
      <c r="E13" s="3">
        <v>57</v>
      </c>
      <c r="F13" s="4">
        <v>0.68674698795180722</v>
      </c>
      <c r="G13" s="5">
        <v>500247</v>
      </c>
      <c r="H13" s="5">
        <v>8776.2631578947367</v>
      </c>
      <c r="I13" s="82">
        <f t="shared" si="3"/>
        <v>35105.052631578947</v>
      </c>
      <c r="J13" s="3">
        <v>42</v>
      </c>
      <c r="K13" s="3">
        <v>25</v>
      </c>
      <c r="L13" s="4">
        <v>0.59523809523809523</v>
      </c>
      <c r="M13" s="5">
        <v>282870</v>
      </c>
      <c r="N13" s="6">
        <v>11314.8</v>
      </c>
      <c r="O13" s="5">
        <f t="shared" si="4"/>
        <v>45259.199999999997</v>
      </c>
      <c r="P13" s="43">
        <f t="shared" si="5"/>
        <v>10154.14736842105</v>
      </c>
    </row>
    <row r="14" spans="1:16" x14ac:dyDescent="0.2">
      <c r="A14" s="78"/>
      <c r="B14" s="1" t="s">
        <v>12</v>
      </c>
      <c r="C14" s="1" t="s">
        <v>13</v>
      </c>
      <c r="D14" s="2">
        <v>48</v>
      </c>
      <c r="E14" s="3">
        <v>30</v>
      </c>
      <c r="F14" s="4">
        <v>0.625</v>
      </c>
      <c r="G14" s="5">
        <v>388404</v>
      </c>
      <c r="H14" s="5">
        <v>12946.8</v>
      </c>
      <c r="I14" s="82">
        <f t="shared" si="3"/>
        <v>51787.199999999997</v>
      </c>
      <c r="J14" s="3">
        <v>32</v>
      </c>
      <c r="K14" s="3">
        <v>18</v>
      </c>
      <c r="L14" s="4">
        <v>0.5625</v>
      </c>
      <c r="M14" s="5">
        <v>277814</v>
      </c>
      <c r="N14" s="6">
        <v>15434.111111111111</v>
      </c>
      <c r="O14" s="5">
        <f t="shared" si="4"/>
        <v>61736.444444444445</v>
      </c>
      <c r="P14" s="43">
        <f t="shared" si="5"/>
        <v>9949.2444444444482</v>
      </c>
    </row>
    <row r="15" spans="1:16" x14ac:dyDescent="0.2">
      <c r="A15" s="78"/>
      <c r="B15" s="1" t="s">
        <v>5</v>
      </c>
      <c r="C15" s="1" t="s">
        <v>63</v>
      </c>
      <c r="D15" s="2">
        <v>57</v>
      </c>
      <c r="E15" s="3">
        <v>32</v>
      </c>
      <c r="F15" s="4">
        <v>0.56140350877192979</v>
      </c>
      <c r="G15" s="5">
        <v>394463</v>
      </c>
      <c r="H15" s="5">
        <v>12326.96875</v>
      </c>
      <c r="I15" s="82">
        <f t="shared" si="3"/>
        <v>49307.875</v>
      </c>
      <c r="J15" s="3">
        <v>30</v>
      </c>
      <c r="K15" s="3">
        <v>12</v>
      </c>
      <c r="L15" s="4">
        <v>0.4</v>
      </c>
      <c r="M15" s="5">
        <v>176127</v>
      </c>
      <c r="N15" s="6">
        <v>14677.25</v>
      </c>
      <c r="O15" s="5">
        <f t="shared" si="4"/>
        <v>58709</v>
      </c>
      <c r="P15" s="43">
        <f t="shared" si="5"/>
        <v>9401.125</v>
      </c>
    </row>
    <row r="16" spans="1:16" x14ac:dyDescent="0.2">
      <c r="A16" s="78"/>
      <c r="B16" s="1" t="s">
        <v>68</v>
      </c>
      <c r="C16" s="1" t="s">
        <v>69</v>
      </c>
      <c r="D16" s="2">
        <v>79</v>
      </c>
      <c r="E16" s="3">
        <v>49</v>
      </c>
      <c r="F16" s="4">
        <v>0.620253164556962</v>
      </c>
      <c r="G16" s="5">
        <v>387277</v>
      </c>
      <c r="H16" s="5">
        <v>7903.6122448979595</v>
      </c>
      <c r="I16" s="82">
        <f t="shared" si="3"/>
        <v>31614.448979591838</v>
      </c>
      <c r="J16" s="3">
        <v>38</v>
      </c>
      <c r="K16" s="3">
        <v>23</v>
      </c>
      <c r="L16" s="4">
        <v>0.60526315789473684</v>
      </c>
      <c r="M16" s="5">
        <v>229253</v>
      </c>
      <c r="N16" s="6">
        <v>9967.5217391304341</v>
      </c>
      <c r="O16" s="5">
        <f t="shared" si="4"/>
        <v>39870.086956521736</v>
      </c>
      <c r="P16" s="43">
        <f t="shared" si="5"/>
        <v>8255.6379769298983</v>
      </c>
    </row>
    <row r="17" spans="1:16" x14ac:dyDescent="0.2">
      <c r="A17" s="78"/>
      <c r="B17" s="1" t="s">
        <v>59</v>
      </c>
      <c r="C17" s="1" t="s">
        <v>60</v>
      </c>
      <c r="D17" s="2">
        <v>107</v>
      </c>
      <c r="E17" s="3">
        <v>57</v>
      </c>
      <c r="F17" s="4">
        <v>0.53271028037383172</v>
      </c>
      <c r="G17" s="5">
        <v>409748</v>
      </c>
      <c r="H17" s="5">
        <v>7188.5614035087719</v>
      </c>
      <c r="I17" s="82">
        <f t="shared" si="3"/>
        <v>28754.245614035088</v>
      </c>
      <c r="J17" s="3">
        <v>54</v>
      </c>
      <c r="K17" s="3">
        <v>32</v>
      </c>
      <c r="L17" s="4">
        <v>0.59259259259259256</v>
      </c>
      <c r="M17" s="5">
        <v>295912</v>
      </c>
      <c r="N17" s="6">
        <v>9247.25</v>
      </c>
      <c r="O17" s="5">
        <f t="shared" si="4"/>
        <v>36989</v>
      </c>
      <c r="P17" s="43">
        <f t="shared" si="5"/>
        <v>8234.7543859649122</v>
      </c>
    </row>
    <row r="18" spans="1:16" x14ac:dyDescent="0.2">
      <c r="A18" s="78"/>
      <c r="B18" s="1" t="s">
        <v>55</v>
      </c>
      <c r="C18" s="1" t="s">
        <v>56</v>
      </c>
      <c r="D18" s="2">
        <v>101</v>
      </c>
      <c r="E18" s="3">
        <v>75</v>
      </c>
      <c r="F18" s="4">
        <v>0.74257425742574257</v>
      </c>
      <c r="G18" s="5">
        <v>690549</v>
      </c>
      <c r="H18" s="5">
        <v>9207.32</v>
      </c>
      <c r="I18" s="82">
        <f t="shared" si="3"/>
        <v>36829.279999999999</v>
      </c>
      <c r="J18" s="3">
        <v>50</v>
      </c>
      <c r="K18" s="3">
        <v>33</v>
      </c>
      <c r="L18" s="4">
        <v>0.66</v>
      </c>
      <c r="M18" s="5">
        <v>364896</v>
      </c>
      <c r="N18" s="6">
        <v>11057.454545454546</v>
      </c>
      <c r="O18" s="5">
        <f t="shared" si="4"/>
        <v>44229.818181818184</v>
      </c>
      <c r="P18" s="43">
        <f t="shared" si="5"/>
        <v>7400.538181818185</v>
      </c>
    </row>
    <row r="19" spans="1:16" x14ac:dyDescent="0.2">
      <c r="A19" s="78"/>
      <c r="B19" s="1" t="s">
        <v>57</v>
      </c>
      <c r="C19" s="1" t="s">
        <v>58</v>
      </c>
      <c r="D19" s="2">
        <v>44</v>
      </c>
      <c r="E19" s="3">
        <v>25</v>
      </c>
      <c r="F19" s="4">
        <v>0.56818181818181823</v>
      </c>
      <c r="G19" s="5">
        <v>210693</v>
      </c>
      <c r="H19" s="5">
        <v>8427.7199999999993</v>
      </c>
      <c r="I19" s="82">
        <f t="shared" si="3"/>
        <v>33710.879999999997</v>
      </c>
      <c r="J19" s="3">
        <v>21</v>
      </c>
      <c r="K19" s="3">
        <v>15</v>
      </c>
      <c r="L19" s="4">
        <v>0.7142857142857143</v>
      </c>
      <c r="M19" s="5">
        <v>153264</v>
      </c>
      <c r="N19" s="6">
        <v>10217.6</v>
      </c>
      <c r="O19" s="5">
        <f t="shared" si="4"/>
        <v>40870.400000000001</v>
      </c>
      <c r="P19" s="43">
        <f t="shared" si="5"/>
        <v>7159.5200000000041</v>
      </c>
    </row>
    <row r="20" spans="1:16" x14ac:dyDescent="0.2">
      <c r="A20" s="78"/>
      <c r="B20" s="1" t="s">
        <v>6</v>
      </c>
      <c r="C20" s="1" t="s">
        <v>7</v>
      </c>
      <c r="D20" s="2">
        <v>1327</v>
      </c>
      <c r="E20" s="3">
        <v>1040</v>
      </c>
      <c r="F20" s="4">
        <v>0.78372268274302936</v>
      </c>
      <c r="G20" s="5">
        <v>17096318</v>
      </c>
      <c r="H20" s="5">
        <v>16438.767307692309</v>
      </c>
      <c r="I20" s="82">
        <f t="shared" si="3"/>
        <v>65755.069230769237</v>
      </c>
      <c r="J20" s="3">
        <v>662</v>
      </c>
      <c r="K20" s="3">
        <v>499</v>
      </c>
      <c r="L20" s="4">
        <v>0.75377643504531722</v>
      </c>
      <c r="M20" s="5">
        <v>9067755</v>
      </c>
      <c r="N20" s="6">
        <v>18171.85370741483</v>
      </c>
      <c r="O20" s="5">
        <f t="shared" si="4"/>
        <v>72687.414829659319</v>
      </c>
      <c r="P20" s="43">
        <f t="shared" si="5"/>
        <v>6932.3455988900823</v>
      </c>
    </row>
    <row r="21" spans="1:16" x14ac:dyDescent="0.2">
      <c r="A21" s="78"/>
      <c r="B21" s="1" t="s">
        <v>66</v>
      </c>
      <c r="C21" s="1" t="s">
        <v>67</v>
      </c>
      <c r="D21" s="2">
        <v>611</v>
      </c>
      <c r="E21" s="3">
        <v>472</v>
      </c>
      <c r="F21" s="4">
        <v>0.7725040916530278</v>
      </c>
      <c r="G21" s="5">
        <v>4242598</v>
      </c>
      <c r="H21" s="5">
        <v>8988.5550847457635</v>
      </c>
      <c r="I21" s="82">
        <f t="shared" si="3"/>
        <v>35954.220338983054</v>
      </c>
      <c r="J21" s="3">
        <v>314</v>
      </c>
      <c r="K21" s="3">
        <v>238</v>
      </c>
      <c r="L21" s="4">
        <v>0.7579617834394905</v>
      </c>
      <c r="M21" s="5">
        <v>2535474</v>
      </c>
      <c r="N21" s="6">
        <v>10653.252100840336</v>
      </c>
      <c r="O21" s="5">
        <f t="shared" si="4"/>
        <v>42613.008403361346</v>
      </c>
      <c r="P21" s="43">
        <f t="shared" si="5"/>
        <v>6658.7880643782919</v>
      </c>
    </row>
    <row r="22" spans="1:16" x14ac:dyDescent="0.2">
      <c r="A22" s="78"/>
      <c r="B22" s="1" t="s">
        <v>39</v>
      </c>
      <c r="C22" s="1" t="s">
        <v>40</v>
      </c>
      <c r="D22" s="2">
        <v>221</v>
      </c>
      <c r="E22" s="3">
        <v>142</v>
      </c>
      <c r="F22" s="4">
        <v>0.64253393665158376</v>
      </c>
      <c r="G22" s="5">
        <v>1277952</v>
      </c>
      <c r="H22" s="5">
        <v>8999.6619718309867</v>
      </c>
      <c r="I22" s="82">
        <f t="shared" si="3"/>
        <v>35998.647887323947</v>
      </c>
      <c r="J22" s="3">
        <v>107</v>
      </c>
      <c r="K22" s="3">
        <v>61</v>
      </c>
      <c r="L22" s="4">
        <v>0.57009345794392519</v>
      </c>
      <c r="M22" s="5">
        <v>637716</v>
      </c>
      <c r="N22" s="6">
        <v>10454.360655737704</v>
      </c>
      <c r="O22" s="5">
        <f t="shared" si="4"/>
        <v>41817.442622950817</v>
      </c>
      <c r="P22" s="43">
        <f t="shared" si="5"/>
        <v>5818.7947356268705</v>
      </c>
    </row>
    <row r="23" spans="1:16" x14ac:dyDescent="0.2">
      <c r="A23" s="78"/>
      <c r="B23" s="1" t="s">
        <v>64</v>
      </c>
      <c r="C23" s="1" t="s">
        <v>65</v>
      </c>
      <c r="D23" s="2">
        <v>183</v>
      </c>
      <c r="E23" s="3">
        <v>116</v>
      </c>
      <c r="F23" s="4">
        <v>0.63387978142076506</v>
      </c>
      <c r="G23" s="5">
        <v>887120</v>
      </c>
      <c r="H23" s="5">
        <v>7647.5862068965516</v>
      </c>
      <c r="I23" s="82">
        <f t="shared" si="3"/>
        <v>30590.344827586207</v>
      </c>
      <c r="J23" s="3">
        <v>89</v>
      </c>
      <c r="K23" s="3">
        <v>55</v>
      </c>
      <c r="L23" s="4">
        <v>0.6179775280898876</v>
      </c>
      <c r="M23" s="5">
        <v>499523</v>
      </c>
      <c r="N23" s="6">
        <v>9082.2363636363643</v>
      </c>
      <c r="O23" s="5">
        <f t="shared" si="4"/>
        <v>36328.945454545457</v>
      </c>
      <c r="P23" s="43">
        <f t="shared" si="5"/>
        <v>5738.6006269592508</v>
      </c>
    </row>
    <row r="24" spans="1:16" x14ac:dyDescent="0.2">
      <c r="A24" s="78"/>
      <c r="B24" s="1" t="s">
        <v>53</v>
      </c>
      <c r="C24" s="1" t="s">
        <v>54</v>
      </c>
      <c r="D24" s="2">
        <v>124</v>
      </c>
      <c r="E24" s="3">
        <v>75</v>
      </c>
      <c r="F24" s="4">
        <v>0.60483870967741937</v>
      </c>
      <c r="G24" s="5">
        <v>548751</v>
      </c>
      <c r="H24" s="5">
        <v>7316.68</v>
      </c>
      <c r="I24" s="82">
        <f t="shared" si="3"/>
        <v>29266.720000000001</v>
      </c>
      <c r="J24" s="3">
        <v>54</v>
      </c>
      <c r="K24" s="3">
        <v>32</v>
      </c>
      <c r="L24" s="4">
        <v>0.59259259259259256</v>
      </c>
      <c r="M24" s="5">
        <v>279657</v>
      </c>
      <c r="N24" s="6">
        <v>8739.28125</v>
      </c>
      <c r="O24" s="5">
        <f t="shared" si="4"/>
        <v>34957.125</v>
      </c>
      <c r="P24" s="43">
        <f t="shared" si="5"/>
        <v>5690.4049999999988</v>
      </c>
    </row>
    <row r="25" spans="1:16" x14ac:dyDescent="0.2">
      <c r="A25" s="78"/>
      <c r="B25" s="1" t="s">
        <v>4</v>
      </c>
      <c r="C25" s="1" t="s">
        <v>42</v>
      </c>
      <c r="D25" s="2">
        <v>100</v>
      </c>
      <c r="E25" s="3">
        <v>77</v>
      </c>
      <c r="F25" s="4">
        <v>0.77</v>
      </c>
      <c r="G25" s="5">
        <v>792296</v>
      </c>
      <c r="H25" s="5">
        <v>10289.558441558442</v>
      </c>
      <c r="I25" s="82">
        <f t="shared" si="3"/>
        <v>41158.233766233767</v>
      </c>
      <c r="J25" s="3">
        <v>56</v>
      </c>
      <c r="K25" s="3">
        <v>37</v>
      </c>
      <c r="L25" s="4">
        <v>0.6607142857142857</v>
      </c>
      <c r="M25" s="5">
        <v>414829</v>
      </c>
      <c r="N25" s="6">
        <v>11211.594594594595</v>
      </c>
      <c r="O25" s="5">
        <f t="shared" si="4"/>
        <v>44846.37837837838</v>
      </c>
      <c r="P25" s="43">
        <f t="shared" si="5"/>
        <v>3688.1446121446133</v>
      </c>
    </row>
    <row r="26" spans="1:16" x14ac:dyDescent="0.2">
      <c r="A26" s="78"/>
      <c r="B26" s="1" t="s">
        <v>26</v>
      </c>
      <c r="C26" s="1" t="s">
        <v>27</v>
      </c>
      <c r="D26" s="2">
        <v>1194</v>
      </c>
      <c r="E26" s="3">
        <v>911</v>
      </c>
      <c r="F26" s="4">
        <v>0.76298157453936344</v>
      </c>
      <c r="G26" s="5">
        <v>14811670</v>
      </c>
      <c r="H26" s="5">
        <v>16258.693743139407</v>
      </c>
      <c r="I26" s="82">
        <f t="shared" si="3"/>
        <v>65034.774972557629</v>
      </c>
      <c r="J26" s="3">
        <v>570</v>
      </c>
      <c r="K26" s="3">
        <v>437</v>
      </c>
      <c r="L26" s="4">
        <v>0.76666666666666672</v>
      </c>
      <c r="M26" s="5">
        <v>7471232</v>
      </c>
      <c r="N26" s="6">
        <v>17096.640732265445</v>
      </c>
      <c r="O26" s="5">
        <f t="shared" si="4"/>
        <v>68386.56292906178</v>
      </c>
      <c r="P26" s="43">
        <f t="shared" si="5"/>
        <v>3351.7879565041512</v>
      </c>
    </row>
    <row r="27" spans="1:16" x14ac:dyDescent="0.2">
      <c r="A27" s="78"/>
      <c r="B27" s="1" t="s">
        <v>31</v>
      </c>
      <c r="C27" s="1" t="s">
        <v>32</v>
      </c>
      <c r="D27" s="2">
        <v>1685</v>
      </c>
      <c r="E27" s="3">
        <v>1284</v>
      </c>
      <c r="F27" s="4">
        <v>0.76201780415430265</v>
      </c>
      <c r="G27" s="5">
        <v>14247759</v>
      </c>
      <c r="H27" s="5">
        <v>11096.385514018692</v>
      </c>
      <c r="I27" s="82">
        <f t="shared" si="3"/>
        <v>44385.542056074766</v>
      </c>
      <c r="J27" s="3">
        <v>822</v>
      </c>
      <c r="K27" s="3">
        <v>618</v>
      </c>
      <c r="L27" s="4">
        <v>0.75182481751824815</v>
      </c>
      <c r="M27" s="5">
        <v>7180280</v>
      </c>
      <c r="N27" s="6">
        <v>11618.576051779935</v>
      </c>
      <c r="O27" s="5">
        <f t="shared" si="4"/>
        <v>46474.304207119741</v>
      </c>
      <c r="P27" s="43">
        <f t="shared" si="5"/>
        <v>2088.7621510449753</v>
      </c>
    </row>
    <row r="28" spans="1:16" x14ac:dyDescent="0.2">
      <c r="A28" s="78"/>
      <c r="B28" s="1" t="s">
        <v>51</v>
      </c>
      <c r="C28" s="1" t="s">
        <v>52</v>
      </c>
      <c r="D28" s="2">
        <v>91</v>
      </c>
      <c r="E28" s="3">
        <v>43</v>
      </c>
      <c r="F28" s="4">
        <v>0.47252747252747251</v>
      </c>
      <c r="G28" s="5">
        <v>413321</v>
      </c>
      <c r="H28" s="5">
        <v>9612.1162790697672</v>
      </c>
      <c r="I28" s="82">
        <f t="shared" si="3"/>
        <v>38448.465116279069</v>
      </c>
      <c r="J28" s="3">
        <v>48</v>
      </c>
      <c r="K28" s="3">
        <v>21</v>
      </c>
      <c r="L28" s="4">
        <v>0.4375</v>
      </c>
      <c r="M28" s="5">
        <v>212785</v>
      </c>
      <c r="N28" s="6">
        <v>10132.619047619048</v>
      </c>
      <c r="O28" s="5">
        <f t="shared" si="4"/>
        <v>40530.476190476191</v>
      </c>
      <c r="P28" s="43">
        <f t="shared" si="5"/>
        <v>2082.0110741971221</v>
      </c>
    </row>
    <row r="29" spans="1:16" x14ac:dyDescent="0.2">
      <c r="A29" s="78"/>
      <c r="B29" s="1" t="s">
        <v>8</v>
      </c>
      <c r="C29" s="1" t="s">
        <v>41</v>
      </c>
      <c r="D29" s="2">
        <v>126</v>
      </c>
      <c r="E29" s="3">
        <v>74</v>
      </c>
      <c r="F29" s="4">
        <v>0.58730158730158732</v>
      </c>
      <c r="G29" s="5">
        <v>558783</v>
      </c>
      <c r="H29" s="5">
        <v>7551.1216216216217</v>
      </c>
      <c r="I29" s="82">
        <f t="shared" si="3"/>
        <v>30204.486486486487</v>
      </c>
      <c r="J29" s="3">
        <v>63</v>
      </c>
      <c r="K29" s="3">
        <v>41</v>
      </c>
      <c r="L29" s="4">
        <v>0.65079365079365081</v>
      </c>
      <c r="M29" s="5">
        <v>323655</v>
      </c>
      <c r="N29" s="6">
        <v>7894.0243902439024</v>
      </c>
      <c r="O29" s="5">
        <f t="shared" si="4"/>
        <v>31576.09756097561</v>
      </c>
      <c r="P29" s="43">
        <f t="shared" si="5"/>
        <v>1371.611074489123</v>
      </c>
    </row>
    <row r="30" spans="1:16" x14ac:dyDescent="0.2">
      <c r="A30" s="78"/>
      <c r="B30" s="1" t="s">
        <v>70</v>
      </c>
      <c r="C30" s="1" t="s">
        <v>71</v>
      </c>
      <c r="D30" s="2">
        <v>72</v>
      </c>
      <c r="E30" s="3">
        <v>49</v>
      </c>
      <c r="F30" s="4">
        <v>0.68055555555555558</v>
      </c>
      <c r="G30" s="5">
        <v>372114</v>
      </c>
      <c r="H30" s="5">
        <v>7594.1632653061224</v>
      </c>
      <c r="I30" s="82">
        <f t="shared" si="3"/>
        <v>30376.65306122449</v>
      </c>
      <c r="J30" s="3">
        <v>37</v>
      </c>
      <c r="K30" s="3">
        <v>25</v>
      </c>
      <c r="L30" s="4">
        <v>0.67567567567567566</v>
      </c>
      <c r="M30" s="5">
        <v>177772</v>
      </c>
      <c r="N30" s="6">
        <v>7110.88</v>
      </c>
      <c r="O30" s="5">
        <f t="shared" si="4"/>
        <v>28443.52</v>
      </c>
      <c r="P30" s="43">
        <f t="shared" si="5"/>
        <v>-1933.1330612244892</v>
      </c>
    </row>
    <row r="31" spans="1:16" x14ac:dyDescent="0.2">
      <c r="A31" s="78"/>
      <c r="B31" s="1" t="s">
        <v>16</v>
      </c>
      <c r="C31" s="1" t="s">
        <v>17</v>
      </c>
      <c r="D31" s="2">
        <v>29</v>
      </c>
      <c r="E31" s="3">
        <v>17</v>
      </c>
      <c r="F31" s="4">
        <v>0.58620689655172409</v>
      </c>
      <c r="G31" s="5">
        <v>394810</v>
      </c>
      <c r="H31" s="5">
        <v>23224.117647058825</v>
      </c>
      <c r="I31" s="82">
        <f t="shared" si="3"/>
        <v>92896.470588235301</v>
      </c>
      <c r="J31" s="3">
        <v>11</v>
      </c>
      <c r="K31" s="3">
        <v>7</v>
      </c>
      <c r="L31" s="4">
        <v>0.63636363636363635</v>
      </c>
      <c r="M31" s="5">
        <v>158983</v>
      </c>
      <c r="N31" s="6">
        <v>22711.857142857141</v>
      </c>
      <c r="O31" s="5">
        <f t="shared" si="4"/>
        <v>90847.428571428565</v>
      </c>
      <c r="P31" s="43">
        <f t="shared" si="5"/>
        <v>-2049.0420168067358</v>
      </c>
    </row>
    <row r="32" spans="1:16" x14ac:dyDescent="0.2">
      <c r="A32" s="78"/>
      <c r="B32" s="1" t="s">
        <v>47</v>
      </c>
      <c r="C32" s="1" t="s">
        <v>48</v>
      </c>
      <c r="D32" s="2">
        <v>17</v>
      </c>
      <c r="E32" s="3">
        <v>10</v>
      </c>
      <c r="F32" s="4">
        <v>0.58823529411764708</v>
      </c>
      <c r="G32" s="5">
        <v>82323</v>
      </c>
      <c r="H32" s="5">
        <v>8232.2999999999993</v>
      </c>
      <c r="I32" s="82">
        <f t="shared" si="3"/>
        <v>32929.199999999997</v>
      </c>
      <c r="J32" s="3">
        <v>4</v>
      </c>
      <c r="K32" s="3">
        <v>2</v>
      </c>
      <c r="L32" s="4">
        <v>0.5</v>
      </c>
      <c r="M32" s="5"/>
      <c r="N32" s="6"/>
      <c r="O32" s="5"/>
      <c r="P32" s="43"/>
    </row>
    <row r="33" spans="1:16" x14ac:dyDescent="0.2">
      <c r="A33" s="79" t="s">
        <v>103</v>
      </c>
      <c r="B33" s="69"/>
      <c r="C33" s="69"/>
      <c r="D33" s="70">
        <v>6545</v>
      </c>
      <c r="E33" s="71">
        <v>4782</v>
      </c>
      <c r="F33" s="72">
        <v>0.73063407181054241</v>
      </c>
      <c r="G33" s="73">
        <v>60522956</v>
      </c>
      <c r="H33" s="73">
        <v>12656.410706817231</v>
      </c>
      <c r="I33" s="84">
        <f t="shared" si="0"/>
        <v>50625.642827268923</v>
      </c>
      <c r="J33" s="71">
        <v>3240</v>
      </c>
      <c r="K33" s="71">
        <v>2318</v>
      </c>
      <c r="L33" s="72">
        <v>0.71543209876543212</v>
      </c>
      <c r="M33" s="73">
        <v>32139430</v>
      </c>
      <c r="N33" s="74">
        <v>13865.155306298533</v>
      </c>
      <c r="O33" s="73">
        <f t="shared" si="1"/>
        <v>55460.621225194132</v>
      </c>
      <c r="P33" s="75">
        <f t="shared" si="2"/>
        <v>4834.9783979252097</v>
      </c>
    </row>
    <row r="34" spans="1:16" x14ac:dyDescent="0.2">
      <c r="A34" s="77" t="s">
        <v>99</v>
      </c>
      <c r="B34" s="1" t="s">
        <v>31</v>
      </c>
      <c r="C34" s="1" t="s">
        <v>32</v>
      </c>
      <c r="D34" s="2">
        <v>45</v>
      </c>
      <c r="E34" s="3">
        <v>40</v>
      </c>
      <c r="F34" s="4">
        <v>0.88888888888888884</v>
      </c>
      <c r="G34" s="5">
        <v>602975</v>
      </c>
      <c r="H34" s="5">
        <v>15074.375</v>
      </c>
      <c r="I34" s="82">
        <f t="shared" si="0"/>
        <v>60297.5</v>
      </c>
      <c r="J34" s="3">
        <v>22</v>
      </c>
      <c r="K34" s="3">
        <v>16</v>
      </c>
      <c r="L34" s="4">
        <v>0.72727272727272729</v>
      </c>
      <c r="M34" s="5">
        <v>209780</v>
      </c>
      <c r="N34" s="6">
        <v>13111.25</v>
      </c>
      <c r="O34" s="5">
        <f t="shared" si="1"/>
        <v>52445</v>
      </c>
      <c r="P34" s="43">
        <f t="shared" si="2"/>
        <v>-7852.5</v>
      </c>
    </row>
    <row r="35" spans="1:16" x14ac:dyDescent="0.2">
      <c r="A35" s="79" t="s">
        <v>104</v>
      </c>
      <c r="B35" s="69"/>
      <c r="C35" s="69"/>
      <c r="D35" s="70">
        <v>55</v>
      </c>
      <c r="E35" s="71">
        <v>43</v>
      </c>
      <c r="F35" s="72">
        <v>0.78181818181818186</v>
      </c>
      <c r="G35" s="73">
        <v>644309</v>
      </c>
      <c r="H35" s="73">
        <v>14983.930232558139</v>
      </c>
      <c r="I35" s="84">
        <f t="shared" si="0"/>
        <v>59935.720930232557</v>
      </c>
      <c r="J35" s="71">
        <v>28</v>
      </c>
      <c r="K35" s="71">
        <v>18</v>
      </c>
      <c r="L35" s="72">
        <v>0.6428571428571429</v>
      </c>
      <c r="M35" s="73">
        <v>237483</v>
      </c>
      <c r="N35" s="74">
        <v>13193.5</v>
      </c>
      <c r="O35" s="73">
        <f t="shared" si="1"/>
        <v>52774</v>
      </c>
      <c r="P35" s="75">
        <f t="shared" si="2"/>
        <v>-7161.7209302325573</v>
      </c>
    </row>
    <row r="36" spans="1:16" x14ac:dyDescent="0.2">
      <c r="A36" s="77" t="s">
        <v>100</v>
      </c>
      <c r="B36" s="1" t="s">
        <v>6</v>
      </c>
      <c r="C36" s="1" t="s">
        <v>7</v>
      </c>
      <c r="D36" s="2">
        <v>15</v>
      </c>
      <c r="E36" s="3">
        <v>7</v>
      </c>
      <c r="F36" s="4">
        <v>0.46666666666666667</v>
      </c>
      <c r="G36" s="5">
        <v>148590</v>
      </c>
      <c r="H36" s="5">
        <v>21227.142857142859</v>
      </c>
      <c r="I36" s="82">
        <f>H36*4</f>
        <v>84908.571428571435</v>
      </c>
      <c r="J36" s="3">
        <v>9</v>
      </c>
      <c r="K36" s="3">
        <v>5</v>
      </c>
      <c r="L36" s="4">
        <v>0.55555555555555558</v>
      </c>
      <c r="M36" s="5"/>
      <c r="N36" s="6"/>
      <c r="O36" s="5"/>
      <c r="P36" s="43"/>
    </row>
    <row r="37" spans="1:16" x14ac:dyDescent="0.2">
      <c r="A37" s="78"/>
      <c r="B37" s="1" t="s">
        <v>31</v>
      </c>
      <c r="C37" s="1" t="s">
        <v>32</v>
      </c>
      <c r="D37" s="2">
        <v>12</v>
      </c>
      <c r="E37" s="3">
        <v>10</v>
      </c>
      <c r="F37" s="4">
        <v>0.83333333333333337</v>
      </c>
      <c r="G37" s="5">
        <v>133100</v>
      </c>
      <c r="H37" s="5">
        <v>13310</v>
      </c>
      <c r="I37" s="82">
        <f t="shared" si="0"/>
        <v>53240</v>
      </c>
      <c r="J37" s="3">
        <v>9</v>
      </c>
      <c r="K37" s="3">
        <v>7</v>
      </c>
      <c r="L37" s="4">
        <v>0.77777777777777779</v>
      </c>
      <c r="M37" s="5">
        <v>103869</v>
      </c>
      <c r="N37" s="6">
        <v>14838.428571428571</v>
      </c>
      <c r="O37" s="5">
        <f t="shared" si="1"/>
        <v>59353.714285714283</v>
      </c>
      <c r="P37" s="43">
        <f t="shared" si="2"/>
        <v>6113.7142857142826</v>
      </c>
    </row>
    <row r="38" spans="1:16" x14ac:dyDescent="0.2">
      <c r="A38" s="79" t="s">
        <v>105</v>
      </c>
      <c r="B38" s="69"/>
      <c r="C38" s="69"/>
      <c r="D38" s="70">
        <v>27</v>
      </c>
      <c r="E38" s="71">
        <v>17</v>
      </c>
      <c r="F38" s="72">
        <v>0.62962962962962965</v>
      </c>
      <c r="G38" s="73">
        <v>281690</v>
      </c>
      <c r="H38" s="73">
        <v>16570</v>
      </c>
      <c r="I38" s="84">
        <f t="shared" si="0"/>
        <v>66280</v>
      </c>
      <c r="J38" s="71">
        <v>18</v>
      </c>
      <c r="K38" s="71">
        <v>12</v>
      </c>
      <c r="L38" s="72">
        <v>0.66666666666666663</v>
      </c>
      <c r="M38" s="73">
        <v>207191</v>
      </c>
      <c r="N38" s="74">
        <v>17265.916666666668</v>
      </c>
      <c r="O38" s="73">
        <f t="shared" si="1"/>
        <v>69063.666666666672</v>
      </c>
      <c r="P38" s="75">
        <f t="shared" si="2"/>
        <v>2783.6666666666715</v>
      </c>
    </row>
    <row r="39" spans="1:16" x14ac:dyDescent="0.2">
      <c r="A39" s="78" t="s">
        <v>97</v>
      </c>
      <c r="B39" s="1" t="s">
        <v>26</v>
      </c>
      <c r="C39" s="1" t="s">
        <v>27</v>
      </c>
      <c r="D39" s="2">
        <v>13</v>
      </c>
      <c r="E39" s="3">
        <v>7</v>
      </c>
      <c r="F39" s="4">
        <v>0.53846153846153844</v>
      </c>
      <c r="G39" s="5">
        <v>128112</v>
      </c>
      <c r="H39" s="5">
        <v>18301.714285714286</v>
      </c>
      <c r="I39" s="82">
        <f t="shared" ref="I39:I48" si="6">H39*4</f>
        <v>73206.857142857145</v>
      </c>
      <c r="J39" s="3">
        <v>8</v>
      </c>
      <c r="K39" s="3">
        <v>3</v>
      </c>
      <c r="L39" s="4">
        <v>0.375</v>
      </c>
      <c r="M39" s="5"/>
      <c r="N39" s="6"/>
      <c r="O39" s="5"/>
      <c r="P39" s="43"/>
    </row>
    <row r="40" spans="1:16" x14ac:dyDescent="0.2">
      <c r="A40" s="78"/>
      <c r="B40" s="1" t="s">
        <v>6</v>
      </c>
      <c r="C40" s="1" t="s">
        <v>7</v>
      </c>
      <c r="D40" s="2">
        <v>26</v>
      </c>
      <c r="E40" s="3">
        <v>19</v>
      </c>
      <c r="F40" s="4">
        <v>0.73076923076923073</v>
      </c>
      <c r="G40" s="5">
        <v>377267</v>
      </c>
      <c r="H40" s="5">
        <v>19856.157894736843</v>
      </c>
      <c r="I40" s="82">
        <f t="shared" si="6"/>
        <v>79424.631578947374</v>
      </c>
      <c r="J40" s="3">
        <v>13</v>
      </c>
      <c r="K40" s="3">
        <v>10</v>
      </c>
      <c r="L40" s="4">
        <v>0.76923076923076927</v>
      </c>
      <c r="M40" s="5">
        <v>201446</v>
      </c>
      <c r="N40" s="6">
        <v>20144.599999999999</v>
      </c>
      <c r="O40" s="5">
        <f t="shared" ref="O40:O45" si="7">N40*4</f>
        <v>80578.399999999994</v>
      </c>
      <c r="P40" s="43">
        <f t="shared" ref="P40:P45" si="8">O40-I40</f>
        <v>1153.7684210526204</v>
      </c>
    </row>
    <row r="41" spans="1:16" x14ac:dyDescent="0.2">
      <c r="A41" s="78"/>
      <c r="B41" s="1" t="s">
        <v>68</v>
      </c>
      <c r="C41" s="1" t="s">
        <v>69</v>
      </c>
      <c r="D41" s="2">
        <v>21</v>
      </c>
      <c r="E41" s="3">
        <v>12</v>
      </c>
      <c r="F41" s="4">
        <v>0.5714285714285714</v>
      </c>
      <c r="G41" s="5">
        <v>157365</v>
      </c>
      <c r="H41" s="5">
        <v>13113.75</v>
      </c>
      <c r="I41" s="82">
        <f t="shared" si="6"/>
        <v>52455</v>
      </c>
      <c r="J41" s="3">
        <v>12</v>
      </c>
      <c r="K41" s="3">
        <v>6</v>
      </c>
      <c r="L41" s="4">
        <v>0.5</v>
      </c>
      <c r="M41" s="5">
        <v>96281</v>
      </c>
      <c r="N41" s="6">
        <v>16046.833333333334</v>
      </c>
      <c r="O41" s="5">
        <f t="shared" si="7"/>
        <v>64187.333333333336</v>
      </c>
      <c r="P41" s="43">
        <f t="shared" si="8"/>
        <v>11732.333333333336</v>
      </c>
    </row>
    <row r="42" spans="1:16" x14ac:dyDescent="0.2">
      <c r="A42" s="78"/>
      <c r="B42" s="1" t="s">
        <v>66</v>
      </c>
      <c r="C42" s="1" t="s">
        <v>67</v>
      </c>
      <c r="D42" s="2">
        <v>15</v>
      </c>
      <c r="E42" s="3">
        <v>11</v>
      </c>
      <c r="F42" s="4">
        <v>0.73333333333333328</v>
      </c>
      <c r="G42" s="5">
        <v>182336</v>
      </c>
      <c r="H42" s="5">
        <v>16576</v>
      </c>
      <c r="I42" s="82">
        <f t="shared" si="6"/>
        <v>66304</v>
      </c>
      <c r="J42" s="3">
        <v>9</v>
      </c>
      <c r="K42" s="3">
        <v>4</v>
      </c>
      <c r="L42" s="4">
        <v>0.44444444444444442</v>
      </c>
      <c r="M42" s="5">
        <v>102891</v>
      </c>
      <c r="N42" s="6">
        <v>25722.75</v>
      </c>
      <c r="O42" s="5">
        <f t="shared" si="7"/>
        <v>102891</v>
      </c>
      <c r="P42" s="43">
        <f t="shared" si="8"/>
        <v>36587</v>
      </c>
    </row>
    <row r="43" spans="1:16" x14ac:dyDescent="0.2">
      <c r="A43" s="78"/>
      <c r="B43" s="1" t="s">
        <v>64</v>
      </c>
      <c r="C43" s="1" t="s">
        <v>65</v>
      </c>
      <c r="D43" s="2">
        <v>20</v>
      </c>
      <c r="E43" s="3">
        <v>12</v>
      </c>
      <c r="F43" s="4">
        <v>0.6</v>
      </c>
      <c r="G43" s="5">
        <v>172463</v>
      </c>
      <c r="H43" s="5">
        <v>14371.916666666666</v>
      </c>
      <c r="I43" s="82">
        <f t="shared" si="6"/>
        <v>57487.666666666664</v>
      </c>
      <c r="J43" s="3">
        <v>14</v>
      </c>
      <c r="K43" s="3">
        <v>10</v>
      </c>
      <c r="L43" s="4">
        <v>0.7142857142857143</v>
      </c>
      <c r="M43" s="5">
        <v>152443</v>
      </c>
      <c r="N43" s="6">
        <v>15244.3</v>
      </c>
      <c r="O43" s="5">
        <f t="shared" si="7"/>
        <v>60977.2</v>
      </c>
      <c r="P43" s="43">
        <f t="shared" si="8"/>
        <v>3489.5333333333328</v>
      </c>
    </row>
    <row r="44" spans="1:16" x14ac:dyDescent="0.2">
      <c r="A44" s="78"/>
      <c r="B44" s="1" t="s">
        <v>5</v>
      </c>
      <c r="C44" s="1" t="s">
        <v>63</v>
      </c>
      <c r="D44" s="2">
        <v>30</v>
      </c>
      <c r="E44" s="3">
        <v>11</v>
      </c>
      <c r="F44" s="4">
        <v>0.36666666666666664</v>
      </c>
      <c r="G44" s="5">
        <v>145374</v>
      </c>
      <c r="H44" s="5">
        <v>13215.818181818182</v>
      </c>
      <c r="I44" s="82">
        <f t="shared" si="6"/>
        <v>52863.272727272728</v>
      </c>
      <c r="J44" s="3">
        <v>17</v>
      </c>
      <c r="K44" s="3">
        <v>8</v>
      </c>
      <c r="L44" s="4">
        <v>0.47058823529411764</v>
      </c>
      <c r="M44" s="5">
        <v>139193</v>
      </c>
      <c r="N44" s="6">
        <v>17399.125</v>
      </c>
      <c r="O44" s="5">
        <f t="shared" si="7"/>
        <v>69596.5</v>
      </c>
      <c r="P44" s="43">
        <f t="shared" si="8"/>
        <v>16733.227272727272</v>
      </c>
    </row>
    <row r="45" spans="1:16" x14ac:dyDescent="0.2">
      <c r="A45" s="78"/>
      <c r="B45" s="1" t="s">
        <v>2</v>
      </c>
      <c r="C45" s="1" t="s">
        <v>3</v>
      </c>
      <c r="D45" s="2">
        <v>32</v>
      </c>
      <c r="E45" s="3">
        <v>13</v>
      </c>
      <c r="F45" s="4">
        <v>0.40625</v>
      </c>
      <c r="G45" s="5">
        <v>156649</v>
      </c>
      <c r="H45" s="5">
        <v>12049.923076923076</v>
      </c>
      <c r="I45" s="82">
        <f t="shared" si="6"/>
        <v>48199.692307692305</v>
      </c>
      <c r="J45" s="3">
        <v>16</v>
      </c>
      <c r="K45" s="3">
        <v>6</v>
      </c>
      <c r="L45" s="4">
        <v>0.375</v>
      </c>
      <c r="M45" s="5">
        <v>71186</v>
      </c>
      <c r="N45" s="6">
        <v>11864.333333333334</v>
      </c>
      <c r="O45" s="5">
        <f t="shared" si="7"/>
        <v>47457.333333333336</v>
      </c>
      <c r="P45" s="43">
        <f t="shared" si="8"/>
        <v>-742.35897435896914</v>
      </c>
    </row>
    <row r="46" spans="1:16" x14ac:dyDescent="0.2">
      <c r="A46" s="78"/>
      <c r="B46" s="1" t="s">
        <v>53</v>
      </c>
      <c r="C46" s="1" t="s">
        <v>54</v>
      </c>
      <c r="D46" s="2">
        <v>16</v>
      </c>
      <c r="E46" s="3">
        <v>10</v>
      </c>
      <c r="F46" s="4">
        <v>0.625</v>
      </c>
      <c r="G46" s="5">
        <v>99737</v>
      </c>
      <c r="H46" s="5">
        <v>9973.7000000000007</v>
      </c>
      <c r="I46" s="82">
        <f t="shared" si="6"/>
        <v>39894.800000000003</v>
      </c>
      <c r="J46" s="3">
        <v>7</v>
      </c>
      <c r="K46" s="3">
        <v>3</v>
      </c>
      <c r="L46" s="4">
        <v>0.42857142857142855</v>
      </c>
      <c r="M46" s="5"/>
      <c r="N46" s="6"/>
      <c r="O46" s="5"/>
      <c r="P46" s="43"/>
    </row>
    <row r="47" spans="1:16" x14ac:dyDescent="0.2">
      <c r="A47" s="78"/>
      <c r="B47" s="1" t="s">
        <v>33</v>
      </c>
      <c r="C47" s="1" t="s">
        <v>34</v>
      </c>
      <c r="D47" s="2">
        <v>25</v>
      </c>
      <c r="E47" s="3">
        <v>16</v>
      </c>
      <c r="F47" s="4">
        <v>0.64</v>
      </c>
      <c r="G47" s="5">
        <v>298400</v>
      </c>
      <c r="H47" s="5">
        <v>18650</v>
      </c>
      <c r="I47" s="82">
        <f t="shared" si="6"/>
        <v>74600</v>
      </c>
      <c r="J47" s="3">
        <v>13</v>
      </c>
      <c r="K47" s="3">
        <v>7</v>
      </c>
      <c r="L47" s="4">
        <v>0.53846153846153844</v>
      </c>
      <c r="M47" s="5">
        <v>121187</v>
      </c>
      <c r="N47" s="6">
        <v>17312.428571428572</v>
      </c>
      <c r="O47" s="5">
        <f>N47*4</f>
        <v>69249.71428571429</v>
      </c>
      <c r="P47" s="43">
        <f>O47-I47</f>
        <v>-5350.2857142857101</v>
      </c>
    </row>
    <row r="48" spans="1:16" x14ac:dyDescent="0.2">
      <c r="A48" s="78"/>
      <c r="B48" s="1" t="s">
        <v>31</v>
      </c>
      <c r="C48" s="1" t="s">
        <v>32</v>
      </c>
      <c r="D48" s="2">
        <v>165</v>
      </c>
      <c r="E48" s="3">
        <v>112</v>
      </c>
      <c r="F48" s="4">
        <v>0.67878787878787883</v>
      </c>
      <c r="G48" s="5">
        <v>1940668</v>
      </c>
      <c r="H48" s="5">
        <v>17327.392857142859</v>
      </c>
      <c r="I48" s="82">
        <f t="shared" si="6"/>
        <v>69309.571428571435</v>
      </c>
      <c r="J48" s="3">
        <v>80</v>
      </c>
      <c r="K48" s="3">
        <v>58</v>
      </c>
      <c r="L48" s="4">
        <v>0.72499999999999998</v>
      </c>
      <c r="M48" s="5">
        <v>1035845</v>
      </c>
      <c r="N48" s="6">
        <v>17859.396551724138</v>
      </c>
      <c r="O48" s="5">
        <f>N48*4</f>
        <v>71437.586206896551</v>
      </c>
      <c r="P48" s="43">
        <f>O48-I48</f>
        <v>2128.0147783251159</v>
      </c>
    </row>
    <row r="49" spans="1:16" x14ac:dyDescent="0.2">
      <c r="A49" s="52" t="s">
        <v>106</v>
      </c>
      <c r="B49" s="19"/>
      <c r="C49" s="19"/>
      <c r="D49" s="20">
        <v>410</v>
      </c>
      <c r="E49" s="21">
        <v>248</v>
      </c>
      <c r="F49" s="22">
        <v>0.60487804878048779</v>
      </c>
      <c r="G49" s="23">
        <v>3933837</v>
      </c>
      <c r="H49" s="23">
        <v>15862.245967741936</v>
      </c>
      <c r="I49" s="85">
        <f t="shared" si="0"/>
        <v>63448.983870967742</v>
      </c>
      <c r="J49" s="21">
        <v>209</v>
      </c>
      <c r="K49" s="21">
        <v>126</v>
      </c>
      <c r="L49" s="22">
        <v>0.60287081339712922</v>
      </c>
      <c r="M49" s="23">
        <v>2145715</v>
      </c>
      <c r="N49" s="23">
        <v>17029.484126984127</v>
      </c>
      <c r="O49" s="23">
        <f t="shared" si="1"/>
        <v>68117.936507936509</v>
      </c>
      <c r="P49" s="53">
        <f t="shared" si="2"/>
        <v>4668.9526369687665</v>
      </c>
    </row>
    <row r="50" spans="1:16" x14ac:dyDescent="0.2">
      <c r="A50" s="77" t="s">
        <v>98</v>
      </c>
      <c r="B50" s="1" t="s">
        <v>6</v>
      </c>
      <c r="C50" s="1" t="s">
        <v>7</v>
      </c>
      <c r="D50" s="2">
        <v>1110</v>
      </c>
      <c r="E50" s="3">
        <v>467</v>
      </c>
      <c r="F50" s="4">
        <v>0.4207207207207207</v>
      </c>
      <c r="G50" s="5">
        <v>8958107</v>
      </c>
      <c r="H50" s="5">
        <v>19182.241970021412</v>
      </c>
      <c r="I50" s="82">
        <f>H50*4</f>
        <v>76728.967880085649</v>
      </c>
      <c r="J50" s="3">
        <v>542</v>
      </c>
      <c r="K50" s="3">
        <v>214</v>
      </c>
      <c r="L50" s="4">
        <v>0.39483394833948338</v>
      </c>
      <c r="M50" s="5">
        <v>4268559</v>
      </c>
      <c r="N50" s="6">
        <v>19946.537383177569</v>
      </c>
      <c r="O50" s="5">
        <f>N50*4</f>
        <v>79786.149532710275</v>
      </c>
      <c r="P50" s="43">
        <f>O50-I50</f>
        <v>3057.1816526246257</v>
      </c>
    </row>
    <row r="51" spans="1:16" x14ac:dyDescent="0.2">
      <c r="A51" s="78"/>
      <c r="B51" s="1" t="s">
        <v>10</v>
      </c>
      <c r="C51" s="1" t="s">
        <v>11</v>
      </c>
      <c r="D51" s="2">
        <v>574</v>
      </c>
      <c r="E51" s="3">
        <v>362</v>
      </c>
      <c r="F51" s="4">
        <v>0.63066202090592338</v>
      </c>
      <c r="G51" s="5">
        <v>3882040</v>
      </c>
      <c r="H51" s="5">
        <v>10723.867403314916</v>
      </c>
      <c r="I51" s="82">
        <f t="shared" si="0"/>
        <v>42895.469613259665</v>
      </c>
      <c r="J51" s="3">
        <v>288</v>
      </c>
      <c r="K51" s="3">
        <v>188</v>
      </c>
      <c r="L51" s="4">
        <v>0.65277777777777779</v>
      </c>
      <c r="M51" s="5">
        <v>2841863</v>
      </c>
      <c r="N51" s="6">
        <v>15116.29255319149</v>
      </c>
      <c r="O51" s="5">
        <f t="shared" si="1"/>
        <v>60465.170212765959</v>
      </c>
      <c r="P51" s="43">
        <f t="shared" si="2"/>
        <v>17569.700599506294</v>
      </c>
    </row>
    <row r="52" spans="1:16" x14ac:dyDescent="0.2">
      <c r="A52" s="52" t="s">
        <v>107</v>
      </c>
      <c r="B52" s="19"/>
      <c r="C52" s="19"/>
      <c r="D52" s="20">
        <v>1684</v>
      </c>
      <c r="E52" s="21">
        <v>829</v>
      </c>
      <c r="F52" s="22">
        <v>0.49228028503562943</v>
      </c>
      <c r="G52" s="23">
        <v>12840147</v>
      </c>
      <c r="H52" s="23">
        <v>15488.717732207479</v>
      </c>
      <c r="I52" s="85">
        <f t="shared" ref="I52:I53" si="9">H52*4</f>
        <v>61954.870928829914</v>
      </c>
      <c r="J52" s="21">
        <v>830</v>
      </c>
      <c r="K52" s="21">
        <v>402</v>
      </c>
      <c r="L52" s="22">
        <v>0.48433734939759038</v>
      </c>
      <c r="M52" s="23">
        <v>7110422</v>
      </c>
      <c r="N52" s="23">
        <v>17687.616915422885</v>
      </c>
      <c r="O52" s="23">
        <f t="shared" ref="O52:O53" si="10">N52*4</f>
        <v>70750.467661691539</v>
      </c>
      <c r="P52" s="53">
        <f t="shared" ref="P52:P53" si="11">O52-I52</f>
        <v>8795.5967328616243</v>
      </c>
    </row>
    <row r="53" spans="1:16" x14ac:dyDescent="0.2">
      <c r="A53" s="54" t="s">
        <v>76</v>
      </c>
      <c r="B53" s="55"/>
      <c r="C53" s="55"/>
      <c r="D53" s="7">
        <v>8786</v>
      </c>
      <c r="E53" s="8">
        <v>5961</v>
      </c>
      <c r="F53" s="9">
        <v>0.6784657409515138</v>
      </c>
      <c r="G53" s="10">
        <v>78861649</v>
      </c>
      <c r="H53" s="10">
        <v>13229.600570374098</v>
      </c>
      <c r="I53" s="82">
        <f t="shared" si="9"/>
        <v>52918.40228149639</v>
      </c>
      <c r="J53" s="8">
        <v>4352</v>
      </c>
      <c r="K53" s="8">
        <v>2890</v>
      </c>
      <c r="L53" s="9">
        <v>0.6640625</v>
      </c>
      <c r="M53" s="10">
        <v>42081916</v>
      </c>
      <c r="N53" s="11">
        <v>14561.216608996539</v>
      </c>
      <c r="O53" s="5">
        <f t="shared" si="10"/>
        <v>58244.866435986158</v>
      </c>
      <c r="P53" s="43">
        <f t="shared" si="11"/>
        <v>5326.4641544897677</v>
      </c>
    </row>
  </sheetData>
  <sortState ref="B39:P48">
    <sortCondition descending="1" ref="B39"/>
  </sortState>
  <mergeCells count="1">
    <mergeCell ref="A3:P3"/>
  </mergeCells>
  <printOptions horizontalCentered="1"/>
  <pageMargins left="0.15" right="0.15" top="0.25" bottom="0.5" header="0.3" footer="0.3"/>
  <pageSetup paperSize="5" scale="80" orientation="landscape" r:id="rId1"/>
  <rowBreaks count="1" manualBreakCount="1">
    <brk id="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Undergrad Summary</vt:lpstr>
      <vt:lpstr>Grad 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Harvey</dc:creator>
  <cp:lastModifiedBy>Microsoft Office User</cp:lastModifiedBy>
  <cp:lastPrinted>2016-12-20T21:12:36Z</cp:lastPrinted>
  <dcterms:created xsi:type="dcterms:W3CDTF">2016-12-20T21:12:04Z</dcterms:created>
  <dcterms:modified xsi:type="dcterms:W3CDTF">2017-01-05T20:24:28Z</dcterms:modified>
</cp:coreProperties>
</file>